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/>
  </bookViews>
  <sheets>
    <sheet name="总成绩汇总表" sheetId="5" r:id="rId1"/>
  </sheets>
  <definedNames>
    <definedName name="_xlnm._FilterDatabase" localSheetId="0" hidden="1">总成绩汇总表!$B$3:$J$63</definedName>
    <definedName name="_xlnm.Print_Area" localSheetId="0">总成绩汇总表!$A$1:$J$63</definedName>
    <definedName name="_xlnm.Print_Titles" localSheetId="0">总成绩汇总表!$1:$3</definedName>
  </definedNames>
  <calcPr calcId="144525"/>
</workbook>
</file>

<file path=xl/sharedStrings.xml><?xml version="1.0" encoding="utf-8"?>
<sst xmlns="http://schemas.openxmlformats.org/spreadsheetml/2006/main" count="308" uniqueCount="150">
  <si>
    <t>中央民族大学附属中学呼和浩特分校2019年公开招聘教师考试总成绩</t>
  </si>
  <si>
    <t xml:space="preserve">单位名称（盖章）：   中央民族大学附属中学呼和浩特分校     时间：2020年1月21日                           </t>
  </si>
  <si>
    <t>序号</t>
  </si>
  <si>
    <t>岗位类别</t>
  </si>
  <si>
    <t>岗位名称</t>
  </si>
  <si>
    <t>报名序号</t>
  </si>
  <si>
    <t>姓名</t>
  </si>
  <si>
    <t>笔试成绩</t>
  </si>
  <si>
    <t>面试成绩</t>
  </si>
  <si>
    <t>总成绩</t>
  </si>
  <si>
    <t>排序</t>
  </si>
  <si>
    <t>是否进入体检考核程序</t>
  </si>
  <si>
    <t>教师岗位</t>
  </si>
  <si>
    <t>初中数学教师</t>
  </si>
  <si>
    <t>00807</t>
  </si>
  <si>
    <t>宋启星</t>
  </si>
  <si>
    <t>是</t>
  </si>
  <si>
    <t>00733</t>
  </si>
  <si>
    <t>任乐乐</t>
  </si>
  <si>
    <t>00358</t>
  </si>
  <si>
    <t>罗晓敏</t>
  </si>
  <si>
    <t>00848</t>
  </si>
  <si>
    <t>袁彩霞</t>
  </si>
  <si>
    <t>否</t>
  </si>
  <si>
    <t>00477</t>
  </si>
  <si>
    <t>门建英</t>
  </si>
  <si>
    <t>00508</t>
  </si>
  <si>
    <t>梁艳芳</t>
  </si>
  <si>
    <t>01063</t>
  </si>
  <si>
    <t>吕树娟</t>
  </si>
  <si>
    <t>00879</t>
  </si>
  <si>
    <t>刘翔</t>
  </si>
  <si>
    <t>高中物理教师</t>
  </si>
  <si>
    <t>00036</t>
  </si>
  <si>
    <t>宝音</t>
  </si>
  <si>
    <t>00053</t>
  </si>
  <si>
    <t>包秀玲</t>
  </si>
  <si>
    <t>高中化学教师</t>
  </si>
  <si>
    <t>00869</t>
  </si>
  <si>
    <t>邸金花</t>
  </si>
  <si>
    <t>00307</t>
  </si>
  <si>
    <t>庞东梅</t>
  </si>
  <si>
    <t>00156</t>
  </si>
  <si>
    <t>钟红雁</t>
  </si>
  <si>
    <t>初中生物教师</t>
  </si>
  <si>
    <t>00273</t>
  </si>
  <si>
    <t>傅媛</t>
  </si>
  <si>
    <t>00332</t>
  </si>
  <si>
    <t>张晓宇</t>
  </si>
  <si>
    <t>00841</t>
  </si>
  <si>
    <t>王艳艳</t>
  </si>
  <si>
    <t>00541</t>
  </si>
  <si>
    <t>张聪智</t>
  </si>
  <si>
    <t>00211</t>
  </si>
  <si>
    <t>牛天心</t>
  </si>
  <si>
    <t>00962</t>
  </si>
  <si>
    <t>卢悦</t>
  </si>
  <si>
    <t>00199</t>
  </si>
  <si>
    <t>郭倩</t>
  </si>
  <si>
    <t>00159</t>
  </si>
  <si>
    <t>张雪梅</t>
  </si>
  <si>
    <t>00909</t>
  </si>
  <si>
    <t>崔梦兰</t>
  </si>
  <si>
    <t>00300</t>
  </si>
  <si>
    <t>王欢</t>
  </si>
  <si>
    <t>00283</t>
  </si>
  <si>
    <t>安婷</t>
  </si>
  <si>
    <t>高中语文教师（1）</t>
  </si>
  <si>
    <t>00266</t>
  </si>
  <si>
    <t>王凯</t>
  </si>
  <si>
    <t>初中英语教师</t>
  </si>
  <si>
    <t>00121</t>
  </si>
  <si>
    <t>张英</t>
  </si>
  <si>
    <t>00480</t>
  </si>
  <si>
    <t>张胡吉雅</t>
  </si>
  <si>
    <t>00464</t>
  </si>
  <si>
    <t>闫春辉</t>
  </si>
  <si>
    <t>00523</t>
  </si>
  <si>
    <t>杨丕竹</t>
  </si>
  <si>
    <t>00285</t>
  </si>
  <si>
    <t>张勤勤</t>
  </si>
  <si>
    <t>00627</t>
  </si>
  <si>
    <t>崔惠敏</t>
  </si>
  <si>
    <t>00864</t>
  </si>
  <si>
    <t>孟根照拉</t>
  </si>
  <si>
    <t>00138</t>
  </si>
  <si>
    <t>吴倩</t>
  </si>
  <si>
    <t>初中历史教师</t>
  </si>
  <si>
    <t>00780</t>
  </si>
  <si>
    <t>史立霞</t>
  </si>
  <si>
    <t>00394</t>
  </si>
  <si>
    <t>杨旭楠</t>
  </si>
  <si>
    <t>00271</t>
  </si>
  <si>
    <t>李国庆</t>
  </si>
  <si>
    <t>00210</t>
  </si>
  <si>
    <t>王丽丽</t>
  </si>
  <si>
    <t>00870</t>
  </si>
  <si>
    <t>姚学辉</t>
  </si>
  <si>
    <t>00682</t>
  </si>
  <si>
    <t>李新</t>
  </si>
  <si>
    <t>高中地理教师</t>
  </si>
  <si>
    <t>00428</t>
  </si>
  <si>
    <t>孙超</t>
  </si>
  <si>
    <t>00657</t>
  </si>
  <si>
    <t>陈飞</t>
  </si>
  <si>
    <t>高中政治教师</t>
  </si>
  <si>
    <t>00614</t>
  </si>
  <si>
    <t>张华峰</t>
  </si>
  <si>
    <t>00311</t>
  </si>
  <si>
    <t>杨培</t>
  </si>
  <si>
    <t>其他专业技术岗位</t>
  </si>
  <si>
    <t>出纳</t>
  </si>
  <si>
    <t>00291</t>
  </si>
  <si>
    <t>赛娜</t>
  </si>
  <si>
    <t>00876</t>
  </si>
  <si>
    <t>郭瑶</t>
  </si>
  <si>
    <t>00437</t>
  </si>
  <si>
    <t>李楠</t>
  </si>
  <si>
    <t>会计</t>
  </si>
  <si>
    <t>00672</t>
  </si>
  <si>
    <t>孟琪</t>
  </si>
  <si>
    <t>00827</t>
  </si>
  <si>
    <t>刘洪美</t>
  </si>
  <si>
    <t>00617</t>
  </si>
  <si>
    <t>冀英颖</t>
  </si>
  <si>
    <t>心理教师</t>
  </si>
  <si>
    <t>00262</t>
  </si>
  <si>
    <t>邰少琦</t>
  </si>
  <si>
    <t>00587</t>
  </si>
  <si>
    <t>张荣荣</t>
  </si>
  <si>
    <t>管理岗位</t>
  </si>
  <si>
    <t>学校管理人员</t>
  </si>
  <si>
    <t>00939</t>
  </si>
  <si>
    <t>胡成</t>
  </si>
  <si>
    <t>00453</t>
  </si>
  <si>
    <t>王盈智</t>
  </si>
  <si>
    <t>00865</t>
  </si>
  <si>
    <t>王洪宇</t>
  </si>
  <si>
    <t>00482</t>
  </si>
  <si>
    <t>刘雅琪</t>
  </si>
  <si>
    <t>00155</t>
  </si>
  <si>
    <t>孙羽</t>
  </si>
  <si>
    <t>00725</t>
  </si>
  <si>
    <t>谢司宇</t>
  </si>
  <si>
    <t>00331</t>
  </si>
  <si>
    <t>王宇琛</t>
  </si>
  <si>
    <t>高中美术教师</t>
  </si>
  <si>
    <t>00151</t>
  </si>
  <si>
    <t>杜平洋</t>
  </si>
  <si>
    <t>领导签字：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</si>
</sst>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黑体"/>
      <charset val="134"/>
    </font>
    <font>
      <b/>
      <sz val="14"/>
      <color theme="1"/>
      <name val="方正仿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方正仿宋简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2"/>
      <color theme="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N7" sqref="N7"/>
    </sheetView>
  </sheetViews>
  <sheetFormatPr defaultColWidth="9" defaultRowHeight="14"/>
  <cols>
    <col min="1" max="1" width="6.18181818181818" customWidth="1"/>
    <col min="2" max="2" width="10.5" style="2" customWidth="1"/>
    <col min="3" max="3" width="14.0545454545455" customWidth="1"/>
    <col min="4" max="4" width="8.79090909090909" customWidth="1"/>
    <col min="5" max="5" width="11.1454545454545" customWidth="1"/>
    <col min="6" max="6" width="10.9272727272727" style="3" customWidth="1"/>
    <col min="7" max="7" width="9.1" style="2" customWidth="1"/>
    <col min="8" max="8" width="9.82727272727273" style="3" customWidth="1"/>
    <col min="9" max="9" width="5.95454545454545" style="4" customWidth="1"/>
    <col min="10" max="10" width="12.7272727272727" style="5" customWidth="1"/>
  </cols>
  <sheetData>
    <row r="1" ht="4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3" customHeight="1" spans="1:10">
      <c r="A2" s="7" t="s">
        <v>1</v>
      </c>
      <c r="C2" s="7"/>
      <c r="D2" s="7"/>
      <c r="E2" s="7"/>
      <c r="F2" s="8"/>
      <c r="G2" s="7"/>
      <c r="H2" s="8"/>
      <c r="I2" s="22"/>
      <c r="J2" s="23"/>
    </row>
    <row r="3" ht="42" customHeight="1" spans="1:10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2" t="s">
        <v>7</v>
      </c>
      <c r="G3" s="9" t="s">
        <v>8</v>
      </c>
      <c r="H3" s="12" t="s">
        <v>9</v>
      </c>
      <c r="I3" s="24" t="s">
        <v>10</v>
      </c>
      <c r="J3" s="25" t="s">
        <v>11</v>
      </c>
    </row>
    <row r="4" ht="28" customHeight="1" spans="1:10">
      <c r="A4" s="13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5">
        <v>83</v>
      </c>
      <c r="G4" s="16">
        <v>83</v>
      </c>
      <c r="H4" s="17">
        <f t="shared" ref="H4:H13" si="0">AVERAGE(F4:G4)</f>
        <v>83</v>
      </c>
      <c r="I4" s="26">
        <f>SUMPRODUCT((C$2:C$62=C4)*(H$2:H$62&gt;H4))+1</f>
        <v>1</v>
      </c>
      <c r="J4" s="27" t="s">
        <v>16</v>
      </c>
    </row>
    <row r="5" ht="28" customHeight="1" spans="1:10">
      <c r="A5" s="13">
        <v>2</v>
      </c>
      <c r="B5" s="13" t="s">
        <v>12</v>
      </c>
      <c r="C5" s="14" t="s">
        <v>13</v>
      </c>
      <c r="D5" s="14" t="s">
        <v>17</v>
      </c>
      <c r="E5" s="14" t="s">
        <v>18</v>
      </c>
      <c r="F5" s="15">
        <v>68</v>
      </c>
      <c r="G5" s="16">
        <v>87.2</v>
      </c>
      <c r="H5" s="17">
        <f t="shared" si="0"/>
        <v>77.6</v>
      </c>
      <c r="I5" s="26">
        <f>SUMPRODUCT((C$2:C$62=C5)*(H$2:H$62&gt;H5))+1</f>
        <v>2</v>
      </c>
      <c r="J5" s="27" t="s">
        <v>16</v>
      </c>
    </row>
    <row r="6" ht="28" customHeight="1" spans="1:10">
      <c r="A6" s="13">
        <v>3</v>
      </c>
      <c r="B6" s="13" t="s">
        <v>12</v>
      </c>
      <c r="C6" s="14" t="s">
        <v>13</v>
      </c>
      <c r="D6" s="14" t="s">
        <v>19</v>
      </c>
      <c r="E6" s="14" t="s">
        <v>20</v>
      </c>
      <c r="F6" s="15">
        <v>63</v>
      </c>
      <c r="G6" s="16">
        <v>86.2</v>
      </c>
      <c r="H6" s="17">
        <f t="shared" si="0"/>
        <v>74.6</v>
      </c>
      <c r="I6" s="26">
        <f>SUMPRODUCT((C$2:C$62=C6)*(H$2:H$62&gt;H6))+1</f>
        <v>3</v>
      </c>
      <c r="J6" s="27" t="s">
        <v>16</v>
      </c>
    </row>
    <row r="7" ht="28" customHeight="1" spans="1:10">
      <c r="A7" s="13">
        <v>4</v>
      </c>
      <c r="B7" s="13" t="s">
        <v>12</v>
      </c>
      <c r="C7" s="14" t="s">
        <v>13</v>
      </c>
      <c r="D7" s="14" t="s">
        <v>21</v>
      </c>
      <c r="E7" s="14" t="s">
        <v>22</v>
      </c>
      <c r="F7" s="15">
        <v>81</v>
      </c>
      <c r="G7" s="16">
        <v>67.8</v>
      </c>
      <c r="H7" s="17">
        <f t="shared" si="0"/>
        <v>74.4</v>
      </c>
      <c r="I7" s="26">
        <f>SUMPRODUCT((C$2:C$62=C7)*(H$2:H$62&gt;H7))+1</f>
        <v>4</v>
      </c>
      <c r="J7" s="27" t="s">
        <v>23</v>
      </c>
    </row>
    <row r="8" ht="28" customHeight="1" spans="1:10">
      <c r="A8" s="13">
        <v>5</v>
      </c>
      <c r="B8" s="13" t="s">
        <v>12</v>
      </c>
      <c r="C8" s="14" t="s">
        <v>13</v>
      </c>
      <c r="D8" s="14" t="s">
        <v>24</v>
      </c>
      <c r="E8" s="14" t="s">
        <v>25</v>
      </c>
      <c r="F8" s="15">
        <v>79</v>
      </c>
      <c r="G8" s="16">
        <v>61.2</v>
      </c>
      <c r="H8" s="17">
        <f t="shared" si="0"/>
        <v>70.1</v>
      </c>
      <c r="I8" s="26">
        <f>SUMPRODUCT((C$2:C$62=C8)*(H$2:H$62&gt;H8))+1</f>
        <v>5</v>
      </c>
      <c r="J8" s="27" t="s">
        <v>23</v>
      </c>
    </row>
    <row r="9" ht="28" customHeight="1" spans="1:10">
      <c r="A9" s="13">
        <v>6</v>
      </c>
      <c r="B9" s="13" t="s">
        <v>12</v>
      </c>
      <c r="C9" s="14" t="s">
        <v>13</v>
      </c>
      <c r="D9" s="14" t="s">
        <v>26</v>
      </c>
      <c r="E9" s="14" t="s">
        <v>27</v>
      </c>
      <c r="F9" s="15">
        <v>73</v>
      </c>
      <c r="G9" s="16">
        <v>60.8</v>
      </c>
      <c r="H9" s="17">
        <f t="shared" si="0"/>
        <v>66.9</v>
      </c>
      <c r="I9" s="26">
        <f>SUMPRODUCT((C$2:C$62=C9)*(H$2:H$62&gt;H9))+1</f>
        <v>6</v>
      </c>
      <c r="J9" s="27" t="s">
        <v>23</v>
      </c>
    </row>
    <row r="10" ht="28" customHeight="1" spans="1:10">
      <c r="A10" s="13">
        <v>7</v>
      </c>
      <c r="B10" s="13" t="s">
        <v>12</v>
      </c>
      <c r="C10" s="14" t="s">
        <v>13</v>
      </c>
      <c r="D10" s="14" t="s">
        <v>28</v>
      </c>
      <c r="E10" s="14" t="s">
        <v>29</v>
      </c>
      <c r="F10" s="15">
        <v>62</v>
      </c>
      <c r="G10" s="16">
        <v>61.8</v>
      </c>
      <c r="H10" s="17">
        <f t="shared" si="0"/>
        <v>61.9</v>
      </c>
      <c r="I10" s="26">
        <f>SUMPRODUCT((C$2:C$62=C10)*(H$2:H$62&gt;H10))+1</f>
        <v>7</v>
      </c>
      <c r="J10" s="27" t="s">
        <v>23</v>
      </c>
    </row>
    <row r="11" ht="28" customHeight="1" spans="1:10">
      <c r="A11" s="13">
        <v>8</v>
      </c>
      <c r="B11" s="13" t="s">
        <v>12</v>
      </c>
      <c r="C11" s="14" t="s">
        <v>13</v>
      </c>
      <c r="D11" s="14" t="s">
        <v>30</v>
      </c>
      <c r="E11" s="14" t="s">
        <v>31</v>
      </c>
      <c r="F11" s="15">
        <v>60.5</v>
      </c>
      <c r="G11" s="16">
        <v>61.2</v>
      </c>
      <c r="H11" s="17">
        <f t="shared" si="0"/>
        <v>60.85</v>
      </c>
      <c r="I11" s="26">
        <f>SUMPRODUCT((C$2:C$62=C11)*(H$2:H$62&gt;H11))+1</f>
        <v>8</v>
      </c>
      <c r="J11" s="27" t="s">
        <v>23</v>
      </c>
    </row>
    <row r="12" ht="28" customHeight="1" spans="1:10">
      <c r="A12" s="13">
        <v>9</v>
      </c>
      <c r="B12" s="13" t="s">
        <v>12</v>
      </c>
      <c r="C12" s="14" t="s">
        <v>32</v>
      </c>
      <c r="D12" s="14" t="s">
        <v>33</v>
      </c>
      <c r="E12" s="14" t="s">
        <v>34</v>
      </c>
      <c r="F12" s="15">
        <v>73.5</v>
      </c>
      <c r="G12" s="16">
        <v>81.2</v>
      </c>
      <c r="H12" s="17">
        <f t="shared" si="0"/>
        <v>77.35</v>
      </c>
      <c r="I12" s="26">
        <f>SUMPRODUCT((C$2:C$62=C12)*(H$2:H$62&gt;H12))+1</f>
        <v>1</v>
      </c>
      <c r="J12" s="27" t="s">
        <v>16</v>
      </c>
    </row>
    <row r="13" ht="28" customHeight="1" spans="1:10">
      <c r="A13" s="13">
        <v>10</v>
      </c>
      <c r="B13" s="13" t="s">
        <v>12</v>
      </c>
      <c r="C13" s="14" t="s">
        <v>32</v>
      </c>
      <c r="D13" s="14" t="s">
        <v>35</v>
      </c>
      <c r="E13" s="14" t="s">
        <v>36</v>
      </c>
      <c r="F13" s="15">
        <v>53.5</v>
      </c>
      <c r="G13" s="16">
        <v>64.4</v>
      </c>
      <c r="H13" s="17">
        <f t="shared" si="0"/>
        <v>58.95</v>
      </c>
      <c r="I13" s="26">
        <f>SUMPRODUCT((C$2:C$62=C13)*(H$2:H$62&gt;H13))+1</f>
        <v>2</v>
      </c>
      <c r="J13" s="27" t="s">
        <v>23</v>
      </c>
    </row>
    <row r="14" ht="28" customHeight="1" spans="1:10">
      <c r="A14" s="13">
        <v>11</v>
      </c>
      <c r="B14" s="13" t="s">
        <v>12</v>
      </c>
      <c r="C14" s="14" t="s">
        <v>37</v>
      </c>
      <c r="D14" s="14" t="s">
        <v>38</v>
      </c>
      <c r="E14" s="14" t="s">
        <v>39</v>
      </c>
      <c r="F14" s="15">
        <v>83</v>
      </c>
      <c r="G14" s="16">
        <v>72.2</v>
      </c>
      <c r="H14" s="17">
        <f t="shared" ref="H14:H27" si="1">AVERAGE(F14:G14)</f>
        <v>77.6</v>
      </c>
      <c r="I14" s="26">
        <f>SUMPRODUCT((C$2:C$62=C14)*(H$2:H$62&gt;H14))+1</f>
        <v>1</v>
      </c>
      <c r="J14" s="27" t="s">
        <v>16</v>
      </c>
    </row>
    <row r="15" ht="28" customHeight="1" spans="1:10">
      <c r="A15" s="13">
        <v>12</v>
      </c>
      <c r="B15" s="13" t="s">
        <v>12</v>
      </c>
      <c r="C15" s="14" t="s">
        <v>37</v>
      </c>
      <c r="D15" s="14" t="s">
        <v>40</v>
      </c>
      <c r="E15" s="14" t="s">
        <v>41</v>
      </c>
      <c r="F15" s="15">
        <v>80</v>
      </c>
      <c r="G15" s="16">
        <v>67</v>
      </c>
      <c r="H15" s="17">
        <f t="shared" si="1"/>
        <v>73.5</v>
      </c>
      <c r="I15" s="26">
        <f>SUMPRODUCT((C$2:C$62=C15)*(H$2:H$62&gt;H15))+1</f>
        <v>2</v>
      </c>
      <c r="J15" s="27" t="s">
        <v>23</v>
      </c>
    </row>
    <row r="16" ht="28" customHeight="1" spans="1:10">
      <c r="A16" s="13">
        <v>13</v>
      </c>
      <c r="B16" s="13" t="s">
        <v>12</v>
      </c>
      <c r="C16" s="14" t="s">
        <v>37</v>
      </c>
      <c r="D16" s="14" t="s">
        <v>42</v>
      </c>
      <c r="E16" s="14" t="s">
        <v>43</v>
      </c>
      <c r="F16" s="15">
        <v>76</v>
      </c>
      <c r="G16" s="16">
        <v>63</v>
      </c>
      <c r="H16" s="17">
        <f t="shared" si="1"/>
        <v>69.5</v>
      </c>
      <c r="I16" s="26">
        <f>SUMPRODUCT((C$2:C$62=C16)*(H$2:H$62&gt;H16))+1</f>
        <v>3</v>
      </c>
      <c r="J16" s="27" t="s">
        <v>23</v>
      </c>
    </row>
    <row r="17" ht="28" customHeight="1" spans="1:10">
      <c r="A17" s="13">
        <v>14</v>
      </c>
      <c r="B17" s="13" t="s">
        <v>12</v>
      </c>
      <c r="C17" s="14" t="s">
        <v>44</v>
      </c>
      <c r="D17" s="14" t="s">
        <v>45</v>
      </c>
      <c r="E17" s="14" t="s">
        <v>46</v>
      </c>
      <c r="F17" s="15">
        <v>86</v>
      </c>
      <c r="G17" s="16">
        <v>84.6</v>
      </c>
      <c r="H17" s="17">
        <f t="shared" si="1"/>
        <v>85.3</v>
      </c>
      <c r="I17" s="26">
        <f>SUMPRODUCT((C$2:C$62=C17)*(H$2:H$62&gt;H17))+1</f>
        <v>1</v>
      </c>
      <c r="J17" s="27" t="s">
        <v>16</v>
      </c>
    </row>
    <row r="18" ht="28" customHeight="1" spans="1:10">
      <c r="A18" s="13">
        <v>15</v>
      </c>
      <c r="B18" s="13" t="s">
        <v>12</v>
      </c>
      <c r="C18" s="14" t="s">
        <v>44</v>
      </c>
      <c r="D18" s="14" t="s">
        <v>47</v>
      </c>
      <c r="E18" s="14" t="s">
        <v>48</v>
      </c>
      <c r="F18" s="15">
        <v>76</v>
      </c>
      <c r="G18" s="16">
        <v>86.4</v>
      </c>
      <c r="H18" s="17">
        <f t="shared" si="1"/>
        <v>81.2</v>
      </c>
      <c r="I18" s="26">
        <f>SUMPRODUCT((C$2:C$62=C18)*(H$2:H$62&gt;H18))+1</f>
        <v>2</v>
      </c>
      <c r="J18" s="27" t="s">
        <v>16</v>
      </c>
    </row>
    <row r="19" ht="28" customHeight="1" spans="1:10">
      <c r="A19" s="13">
        <v>16</v>
      </c>
      <c r="B19" s="13" t="s">
        <v>12</v>
      </c>
      <c r="C19" s="14" t="s">
        <v>44</v>
      </c>
      <c r="D19" s="14" t="s">
        <v>49</v>
      </c>
      <c r="E19" s="14" t="s">
        <v>50</v>
      </c>
      <c r="F19" s="15">
        <v>73</v>
      </c>
      <c r="G19" s="16">
        <v>87</v>
      </c>
      <c r="H19" s="17">
        <f t="shared" si="1"/>
        <v>80</v>
      </c>
      <c r="I19" s="26">
        <f>SUMPRODUCT((C$2:C$62=C19)*(H$2:H$62&gt;H19))+1</f>
        <v>3</v>
      </c>
      <c r="J19" s="27" t="s">
        <v>16</v>
      </c>
    </row>
    <row r="20" ht="28" customHeight="1" spans="1:10">
      <c r="A20" s="13">
        <v>17</v>
      </c>
      <c r="B20" s="13" t="s">
        <v>12</v>
      </c>
      <c r="C20" s="14" t="s">
        <v>44</v>
      </c>
      <c r="D20" s="14" t="s">
        <v>51</v>
      </c>
      <c r="E20" s="14" t="s">
        <v>52</v>
      </c>
      <c r="F20" s="15">
        <v>68</v>
      </c>
      <c r="G20" s="16">
        <v>85.4</v>
      </c>
      <c r="H20" s="17">
        <f t="shared" si="1"/>
        <v>76.7</v>
      </c>
      <c r="I20" s="26">
        <f>SUMPRODUCT((C$2:C$62=C20)*(H$2:H$62&gt;H20))+1</f>
        <v>4</v>
      </c>
      <c r="J20" s="27" t="s">
        <v>16</v>
      </c>
    </row>
    <row r="21" ht="28" customHeight="1" spans="1:10">
      <c r="A21" s="13">
        <v>18</v>
      </c>
      <c r="B21" s="13" t="s">
        <v>12</v>
      </c>
      <c r="C21" s="14" t="s">
        <v>44</v>
      </c>
      <c r="D21" s="14" t="s">
        <v>53</v>
      </c>
      <c r="E21" s="14" t="s">
        <v>54</v>
      </c>
      <c r="F21" s="15">
        <v>77</v>
      </c>
      <c r="G21" s="16">
        <v>74.2</v>
      </c>
      <c r="H21" s="17">
        <f t="shared" si="1"/>
        <v>75.6</v>
      </c>
      <c r="I21" s="26">
        <f>SUMPRODUCT((C$2:C$62=C21)*(H$2:H$62&gt;H21))+1</f>
        <v>5</v>
      </c>
      <c r="J21" s="27" t="s">
        <v>23</v>
      </c>
    </row>
    <row r="22" ht="28" customHeight="1" spans="1:10">
      <c r="A22" s="13">
        <v>19</v>
      </c>
      <c r="B22" s="13" t="s">
        <v>12</v>
      </c>
      <c r="C22" s="14" t="s">
        <v>44</v>
      </c>
      <c r="D22" s="14" t="s">
        <v>55</v>
      </c>
      <c r="E22" s="14" t="s">
        <v>56</v>
      </c>
      <c r="F22" s="15">
        <v>80.5</v>
      </c>
      <c r="G22" s="16">
        <v>64.6</v>
      </c>
      <c r="H22" s="17">
        <f t="shared" si="1"/>
        <v>72.55</v>
      </c>
      <c r="I22" s="26">
        <f>SUMPRODUCT((C$2:C$62=C22)*(H$2:H$62&gt;H22))+1</f>
        <v>6</v>
      </c>
      <c r="J22" s="27" t="s">
        <v>23</v>
      </c>
    </row>
    <row r="23" ht="28" customHeight="1" spans="1:10">
      <c r="A23" s="13">
        <v>20</v>
      </c>
      <c r="B23" s="13" t="s">
        <v>12</v>
      </c>
      <c r="C23" s="14" t="s">
        <v>44</v>
      </c>
      <c r="D23" s="14" t="s">
        <v>57</v>
      </c>
      <c r="E23" s="18" t="s">
        <v>58</v>
      </c>
      <c r="F23" s="15">
        <v>66.5</v>
      </c>
      <c r="G23" s="16">
        <v>73.2</v>
      </c>
      <c r="H23" s="17">
        <f t="shared" si="1"/>
        <v>69.85</v>
      </c>
      <c r="I23" s="26">
        <f>SUMPRODUCT((C$2:C$62=C23)*(H$2:H$62&gt;H23))+1</f>
        <v>7</v>
      </c>
      <c r="J23" s="27" t="s">
        <v>23</v>
      </c>
    </row>
    <row r="24" ht="28" customHeight="1" spans="1:10">
      <c r="A24" s="13">
        <v>21</v>
      </c>
      <c r="B24" s="13" t="s">
        <v>12</v>
      </c>
      <c r="C24" s="14" t="s">
        <v>44</v>
      </c>
      <c r="D24" s="14" t="s">
        <v>59</v>
      </c>
      <c r="E24" s="14" t="s">
        <v>60</v>
      </c>
      <c r="F24" s="15">
        <v>72</v>
      </c>
      <c r="G24" s="16">
        <v>67.6</v>
      </c>
      <c r="H24" s="17">
        <f t="shared" si="1"/>
        <v>69.8</v>
      </c>
      <c r="I24" s="26">
        <f>SUMPRODUCT((C$2:C$62=C24)*(H$2:H$62&gt;H24))+1</f>
        <v>8</v>
      </c>
      <c r="J24" s="27" t="s">
        <v>23</v>
      </c>
    </row>
    <row r="25" ht="28" customHeight="1" spans="1:10">
      <c r="A25" s="13">
        <v>22</v>
      </c>
      <c r="B25" s="13" t="s">
        <v>12</v>
      </c>
      <c r="C25" s="14" t="s">
        <v>44</v>
      </c>
      <c r="D25" s="14" t="s">
        <v>61</v>
      </c>
      <c r="E25" s="14" t="s">
        <v>62</v>
      </c>
      <c r="F25" s="15">
        <v>72.5</v>
      </c>
      <c r="G25" s="16">
        <v>66.4</v>
      </c>
      <c r="H25" s="17">
        <f t="shared" si="1"/>
        <v>69.45</v>
      </c>
      <c r="I25" s="26">
        <f>SUMPRODUCT((C$2:C$62=C25)*(H$2:H$62&gt;H25))+1</f>
        <v>9</v>
      </c>
      <c r="J25" s="27" t="s">
        <v>23</v>
      </c>
    </row>
    <row r="26" ht="28" customHeight="1" spans="1:10">
      <c r="A26" s="13">
        <v>23</v>
      </c>
      <c r="B26" s="13" t="s">
        <v>12</v>
      </c>
      <c r="C26" s="14" t="s">
        <v>44</v>
      </c>
      <c r="D26" s="14" t="s">
        <v>63</v>
      </c>
      <c r="E26" s="14" t="s">
        <v>64</v>
      </c>
      <c r="F26" s="15">
        <v>68.5</v>
      </c>
      <c r="G26" s="16">
        <v>68.4</v>
      </c>
      <c r="H26" s="17">
        <f t="shared" si="1"/>
        <v>68.45</v>
      </c>
      <c r="I26" s="26">
        <f>SUMPRODUCT((C$2:C$62=C26)*(H$2:H$62&gt;H26))+1</f>
        <v>10</v>
      </c>
      <c r="J26" s="27" t="s">
        <v>23</v>
      </c>
    </row>
    <row r="27" ht="28" customHeight="1" spans="1:10">
      <c r="A27" s="13">
        <v>24</v>
      </c>
      <c r="B27" s="13" t="s">
        <v>12</v>
      </c>
      <c r="C27" s="14" t="s">
        <v>44</v>
      </c>
      <c r="D27" s="14" t="s">
        <v>65</v>
      </c>
      <c r="E27" s="14" t="s">
        <v>66</v>
      </c>
      <c r="F27" s="15">
        <v>67.5</v>
      </c>
      <c r="G27" s="16">
        <v>64.2</v>
      </c>
      <c r="H27" s="17">
        <f t="shared" si="1"/>
        <v>65.85</v>
      </c>
      <c r="I27" s="26">
        <f>SUMPRODUCT((C$2:C$62=C27)*(H$2:H$62&gt;H27))+1</f>
        <v>11</v>
      </c>
      <c r="J27" s="27" t="s">
        <v>23</v>
      </c>
    </row>
    <row r="28" customFormat="1" ht="28" customHeight="1" spans="1:10">
      <c r="A28" s="13">
        <v>25</v>
      </c>
      <c r="B28" s="13" t="s">
        <v>12</v>
      </c>
      <c r="C28" s="14" t="s">
        <v>67</v>
      </c>
      <c r="D28" s="14" t="s">
        <v>68</v>
      </c>
      <c r="E28" s="14" t="s">
        <v>69</v>
      </c>
      <c r="F28" s="15">
        <v>70.5</v>
      </c>
      <c r="G28" s="17">
        <v>79</v>
      </c>
      <c r="H28" s="17">
        <f t="shared" ref="H28:H36" si="2">AVERAGE(F28:G28)</f>
        <v>74.75</v>
      </c>
      <c r="I28" s="26">
        <f>SUMPRODUCT((C$2:C$62=C28)*(H$2:H$62&gt;H28))+1</f>
        <v>1</v>
      </c>
      <c r="J28" s="27" t="s">
        <v>16</v>
      </c>
    </row>
    <row r="29" customFormat="1" ht="28" customHeight="1" spans="1:10">
      <c r="A29" s="13">
        <v>26</v>
      </c>
      <c r="B29" s="13" t="s">
        <v>12</v>
      </c>
      <c r="C29" s="14" t="s">
        <v>70</v>
      </c>
      <c r="D29" s="14" t="s">
        <v>71</v>
      </c>
      <c r="E29" s="14" t="s">
        <v>72</v>
      </c>
      <c r="F29" s="15">
        <v>92.5</v>
      </c>
      <c r="G29" s="17">
        <v>83.6</v>
      </c>
      <c r="H29" s="17">
        <f t="shared" si="2"/>
        <v>88.05</v>
      </c>
      <c r="I29" s="26">
        <f>SUMPRODUCT((C$2:C$62=C29)*(H$2:H$62&gt;H29))+1</f>
        <v>1</v>
      </c>
      <c r="J29" s="27" t="s">
        <v>16</v>
      </c>
    </row>
    <row r="30" customFormat="1" ht="28" customHeight="1" spans="1:10">
      <c r="A30" s="13">
        <v>27</v>
      </c>
      <c r="B30" s="13" t="s">
        <v>12</v>
      </c>
      <c r="C30" s="14" t="s">
        <v>70</v>
      </c>
      <c r="D30" s="14" t="s">
        <v>73</v>
      </c>
      <c r="E30" s="14" t="s">
        <v>74</v>
      </c>
      <c r="F30" s="15">
        <v>89.5</v>
      </c>
      <c r="G30" s="17">
        <v>81.6</v>
      </c>
      <c r="H30" s="17">
        <f t="shared" si="2"/>
        <v>85.55</v>
      </c>
      <c r="I30" s="26">
        <f>SUMPRODUCT((C$2:C$62=C30)*(H$2:H$62&gt;H30))+1</f>
        <v>2</v>
      </c>
      <c r="J30" s="27" t="s">
        <v>16</v>
      </c>
    </row>
    <row r="31" customFormat="1" ht="28" customHeight="1" spans="1:10">
      <c r="A31" s="13">
        <v>28</v>
      </c>
      <c r="B31" s="13" t="s">
        <v>12</v>
      </c>
      <c r="C31" s="14" t="s">
        <v>70</v>
      </c>
      <c r="D31" s="14" t="s">
        <v>75</v>
      </c>
      <c r="E31" s="14" t="s">
        <v>76</v>
      </c>
      <c r="F31" s="15">
        <v>89</v>
      </c>
      <c r="G31" s="17">
        <v>80.4</v>
      </c>
      <c r="H31" s="17">
        <f t="shared" si="2"/>
        <v>84.7</v>
      </c>
      <c r="I31" s="26">
        <f>SUMPRODUCT((C$2:C$62=C31)*(H$2:H$62&gt;H31))+1</f>
        <v>3</v>
      </c>
      <c r="J31" s="27" t="s">
        <v>16</v>
      </c>
    </row>
    <row r="32" customFormat="1" ht="28" customHeight="1" spans="1:10">
      <c r="A32" s="13">
        <v>29</v>
      </c>
      <c r="B32" s="13" t="s">
        <v>12</v>
      </c>
      <c r="C32" s="14" t="s">
        <v>70</v>
      </c>
      <c r="D32" s="14" t="s">
        <v>77</v>
      </c>
      <c r="E32" s="14" t="s">
        <v>78</v>
      </c>
      <c r="F32" s="15">
        <v>90</v>
      </c>
      <c r="G32" s="17">
        <v>71.6</v>
      </c>
      <c r="H32" s="17">
        <f t="shared" si="2"/>
        <v>80.8</v>
      </c>
      <c r="I32" s="26">
        <f>SUMPRODUCT((C$2:C$62=C32)*(H$2:H$62&gt;H32))+1</f>
        <v>4</v>
      </c>
      <c r="J32" s="27" t="s">
        <v>23</v>
      </c>
    </row>
    <row r="33" customFormat="1" ht="28" customHeight="1" spans="1:10">
      <c r="A33" s="13">
        <v>30</v>
      </c>
      <c r="B33" s="13" t="s">
        <v>12</v>
      </c>
      <c r="C33" s="14" t="s">
        <v>70</v>
      </c>
      <c r="D33" s="14" t="s">
        <v>79</v>
      </c>
      <c r="E33" s="14" t="s">
        <v>80</v>
      </c>
      <c r="F33" s="15">
        <v>88</v>
      </c>
      <c r="G33" s="17">
        <v>73.4</v>
      </c>
      <c r="H33" s="17">
        <f t="shared" si="2"/>
        <v>80.7</v>
      </c>
      <c r="I33" s="26">
        <f>SUMPRODUCT((C$2:C$62=C33)*(H$2:H$62&gt;H33))+1</f>
        <v>5</v>
      </c>
      <c r="J33" s="27" t="s">
        <v>23</v>
      </c>
    </row>
    <row r="34" customFormat="1" ht="28" customHeight="1" spans="1:10">
      <c r="A34" s="13">
        <v>31</v>
      </c>
      <c r="B34" s="13" t="s">
        <v>12</v>
      </c>
      <c r="C34" s="14" t="s">
        <v>70</v>
      </c>
      <c r="D34" s="14" t="s">
        <v>81</v>
      </c>
      <c r="E34" s="14" t="s">
        <v>82</v>
      </c>
      <c r="F34" s="15">
        <v>87.5</v>
      </c>
      <c r="G34" s="17">
        <v>73.2</v>
      </c>
      <c r="H34" s="17">
        <f t="shared" si="2"/>
        <v>80.35</v>
      </c>
      <c r="I34" s="26">
        <f>SUMPRODUCT((C$2:C$62=C34)*(H$2:H$62&gt;H34))+1</f>
        <v>6</v>
      </c>
      <c r="J34" s="27" t="s">
        <v>23</v>
      </c>
    </row>
    <row r="35" customFormat="1" ht="28" customHeight="1" spans="1:10">
      <c r="A35" s="13">
        <v>32</v>
      </c>
      <c r="B35" s="13" t="s">
        <v>12</v>
      </c>
      <c r="C35" s="14" t="s">
        <v>70</v>
      </c>
      <c r="D35" s="14" t="s">
        <v>83</v>
      </c>
      <c r="E35" s="14" t="s">
        <v>84</v>
      </c>
      <c r="F35" s="15">
        <v>87.5</v>
      </c>
      <c r="G35" s="17">
        <v>69</v>
      </c>
      <c r="H35" s="17">
        <f t="shared" si="2"/>
        <v>78.25</v>
      </c>
      <c r="I35" s="26">
        <f>SUMPRODUCT((C$2:C$62=C35)*(H$2:H$62&gt;H35))+1</f>
        <v>7</v>
      </c>
      <c r="J35" s="27" t="s">
        <v>23</v>
      </c>
    </row>
    <row r="36" customFormat="1" ht="28" customHeight="1" spans="1:10">
      <c r="A36" s="13">
        <v>33</v>
      </c>
      <c r="B36" s="13" t="s">
        <v>12</v>
      </c>
      <c r="C36" s="14" t="s">
        <v>70</v>
      </c>
      <c r="D36" s="14" t="s">
        <v>85</v>
      </c>
      <c r="E36" s="14" t="s">
        <v>86</v>
      </c>
      <c r="F36" s="15">
        <v>86</v>
      </c>
      <c r="G36" s="17">
        <v>67.8</v>
      </c>
      <c r="H36" s="17">
        <f t="shared" si="2"/>
        <v>76.9</v>
      </c>
      <c r="I36" s="26">
        <f>SUMPRODUCT((C$2:C$62=C36)*(H$2:H$62&gt;H36))+1</f>
        <v>8</v>
      </c>
      <c r="J36" s="27" t="s">
        <v>23</v>
      </c>
    </row>
    <row r="37" customFormat="1" ht="28" customHeight="1" spans="1:10">
      <c r="A37" s="13">
        <v>34</v>
      </c>
      <c r="B37" s="13" t="s">
        <v>12</v>
      </c>
      <c r="C37" s="14" t="s">
        <v>87</v>
      </c>
      <c r="D37" s="14" t="s">
        <v>88</v>
      </c>
      <c r="E37" s="14" t="s">
        <v>89</v>
      </c>
      <c r="F37" s="15">
        <v>69</v>
      </c>
      <c r="G37" s="17">
        <v>82.6</v>
      </c>
      <c r="H37" s="17">
        <f t="shared" ref="H37:H62" si="3">AVERAGE(F37:G37)</f>
        <v>75.8</v>
      </c>
      <c r="I37" s="26">
        <f>SUMPRODUCT((C$2:C$62=C37)*(H$2:H$62&gt;H37))+1</f>
        <v>1</v>
      </c>
      <c r="J37" s="27" t="s">
        <v>16</v>
      </c>
    </row>
    <row r="38" customFormat="1" ht="28" customHeight="1" spans="1:10">
      <c r="A38" s="13">
        <v>35</v>
      </c>
      <c r="B38" s="13" t="s">
        <v>12</v>
      </c>
      <c r="C38" s="14" t="s">
        <v>87</v>
      </c>
      <c r="D38" s="14" t="s">
        <v>90</v>
      </c>
      <c r="E38" s="14" t="s">
        <v>91</v>
      </c>
      <c r="F38" s="15">
        <v>69</v>
      </c>
      <c r="G38" s="17">
        <v>82</v>
      </c>
      <c r="H38" s="17">
        <f t="shared" si="3"/>
        <v>75.5</v>
      </c>
      <c r="I38" s="26">
        <f>SUMPRODUCT((C$2:C$62=C38)*(H$2:H$62&gt;H38))+1</f>
        <v>2</v>
      </c>
      <c r="J38" s="27" t="s">
        <v>16</v>
      </c>
    </row>
    <row r="39" customFormat="1" ht="28" customHeight="1" spans="1:10">
      <c r="A39" s="13">
        <v>36</v>
      </c>
      <c r="B39" s="13" t="s">
        <v>12</v>
      </c>
      <c r="C39" s="14" t="s">
        <v>87</v>
      </c>
      <c r="D39" s="14" t="s">
        <v>92</v>
      </c>
      <c r="E39" s="14" t="s">
        <v>93</v>
      </c>
      <c r="F39" s="15">
        <v>69</v>
      </c>
      <c r="G39" s="17">
        <v>81.8</v>
      </c>
      <c r="H39" s="17">
        <f t="shared" si="3"/>
        <v>75.4</v>
      </c>
      <c r="I39" s="26">
        <f>SUMPRODUCT((C$2:C$62=C39)*(H$2:H$62&gt;H39))+1</f>
        <v>3</v>
      </c>
      <c r="J39" s="27" t="s">
        <v>23</v>
      </c>
    </row>
    <row r="40" customFormat="1" ht="28" customHeight="1" spans="1:10">
      <c r="A40" s="13">
        <v>37</v>
      </c>
      <c r="B40" s="13" t="s">
        <v>12</v>
      </c>
      <c r="C40" s="14" t="s">
        <v>87</v>
      </c>
      <c r="D40" s="14" t="s">
        <v>94</v>
      </c>
      <c r="E40" s="14" t="s">
        <v>95</v>
      </c>
      <c r="F40" s="15">
        <v>66.5</v>
      </c>
      <c r="G40" s="17">
        <v>82.6</v>
      </c>
      <c r="H40" s="17">
        <f t="shared" si="3"/>
        <v>74.55</v>
      </c>
      <c r="I40" s="26">
        <f>SUMPRODUCT((C$2:C$62=C40)*(H$2:H$62&gt;H40))+1</f>
        <v>4</v>
      </c>
      <c r="J40" s="27" t="s">
        <v>23</v>
      </c>
    </row>
    <row r="41" customFormat="1" ht="28" customHeight="1" spans="1:10">
      <c r="A41" s="13">
        <v>38</v>
      </c>
      <c r="B41" s="13" t="s">
        <v>12</v>
      </c>
      <c r="C41" s="14" t="s">
        <v>87</v>
      </c>
      <c r="D41" s="14" t="s">
        <v>96</v>
      </c>
      <c r="E41" s="14" t="s">
        <v>97</v>
      </c>
      <c r="F41" s="15">
        <v>65</v>
      </c>
      <c r="G41" s="17">
        <v>72.8</v>
      </c>
      <c r="H41" s="17">
        <f t="shared" si="3"/>
        <v>68.9</v>
      </c>
      <c r="I41" s="26">
        <f>SUMPRODUCT((C$2:C$62=C41)*(H$2:H$62&gt;H41))+1</f>
        <v>5</v>
      </c>
      <c r="J41" s="27" t="s">
        <v>23</v>
      </c>
    </row>
    <row r="42" customFormat="1" ht="28" customHeight="1" spans="1:10">
      <c r="A42" s="13">
        <v>39</v>
      </c>
      <c r="B42" s="13" t="s">
        <v>12</v>
      </c>
      <c r="C42" s="14" t="s">
        <v>87</v>
      </c>
      <c r="D42" s="14" t="s">
        <v>98</v>
      </c>
      <c r="E42" s="18" t="s">
        <v>99</v>
      </c>
      <c r="F42" s="15">
        <v>64</v>
      </c>
      <c r="G42" s="17">
        <v>63.8</v>
      </c>
      <c r="H42" s="17">
        <f t="shared" si="3"/>
        <v>63.9</v>
      </c>
      <c r="I42" s="26">
        <f>SUMPRODUCT((C$2:C$62=C42)*(H$2:H$62&gt;H42))+1</f>
        <v>6</v>
      </c>
      <c r="J42" s="27" t="s">
        <v>23</v>
      </c>
    </row>
    <row r="43" customFormat="1" ht="28" customHeight="1" spans="1:10">
      <c r="A43" s="13">
        <v>40</v>
      </c>
      <c r="B43" s="13" t="s">
        <v>12</v>
      </c>
      <c r="C43" s="14" t="s">
        <v>100</v>
      </c>
      <c r="D43" s="14" t="s">
        <v>101</v>
      </c>
      <c r="E43" s="14" t="s">
        <v>102</v>
      </c>
      <c r="F43" s="15">
        <v>64</v>
      </c>
      <c r="G43" s="17">
        <v>76.6</v>
      </c>
      <c r="H43" s="17">
        <f t="shared" si="3"/>
        <v>70.3</v>
      </c>
      <c r="I43" s="26">
        <f>SUMPRODUCT((C$2:C$62=C43)*(H$2:H$62&gt;H43))+1</f>
        <v>1</v>
      </c>
      <c r="J43" s="27" t="s">
        <v>16</v>
      </c>
    </row>
    <row r="44" customFormat="1" ht="28" customHeight="1" spans="1:10">
      <c r="A44" s="13">
        <v>41</v>
      </c>
      <c r="B44" s="13" t="s">
        <v>12</v>
      </c>
      <c r="C44" s="14" t="s">
        <v>100</v>
      </c>
      <c r="D44" s="14" t="s">
        <v>103</v>
      </c>
      <c r="E44" s="14" t="s">
        <v>104</v>
      </c>
      <c r="F44" s="15">
        <v>62</v>
      </c>
      <c r="G44" s="17">
        <v>76.4</v>
      </c>
      <c r="H44" s="17">
        <f t="shared" si="3"/>
        <v>69.2</v>
      </c>
      <c r="I44" s="26">
        <f>SUMPRODUCT((C$2:C$62=C44)*(H$2:H$62&gt;H44))+1</f>
        <v>2</v>
      </c>
      <c r="J44" s="27" t="s">
        <v>23</v>
      </c>
    </row>
    <row r="45" customFormat="1" ht="28" customHeight="1" spans="1:10">
      <c r="A45" s="13">
        <v>42</v>
      </c>
      <c r="B45" s="13" t="s">
        <v>12</v>
      </c>
      <c r="C45" s="14" t="s">
        <v>105</v>
      </c>
      <c r="D45" s="14" t="s">
        <v>106</v>
      </c>
      <c r="E45" s="14" t="s">
        <v>107</v>
      </c>
      <c r="F45" s="15">
        <v>60</v>
      </c>
      <c r="G45" s="17">
        <v>86.4</v>
      </c>
      <c r="H45" s="17">
        <f t="shared" si="3"/>
        <v>73.2</v>
      </c>
      <c r="I45" s="26">
        <f>SUMPRODUCT((C$2:C$62=C45)*(H$2:H$62&gt;H45))+1</f>
        <v>1</v>
      </c>
      <c r="J45" s="27" t="s">
        <v>16</v>
      </c>
    </row>
    <row r="46" customFormat="1" ht="28" customHeight="1" spans="1:10">
      <c r="A46" s="13">
        <v>43</v>
      </c>
      <c r="B46" s="13" t="s">
        <v>12</v>
      </c>
      <c r="C46" s="14" t="s">
        <v>105</v>
      </c>
      <c r="D46" s="14" t="s">
        <v>108</v>
      </c>
      <c r="E46" s="14" t="s">
        <v>109</v>
      </c>
      <c r="F46" s="15">
        <v>65</v>
      </c>
      <c r="G46" s="17">
        <v>73.2</v>
      </c>
      <c r="H46" s="17">
        <f t="shared" si="3"/>
        <v>69.1</v>
      </c>
      <c r="I46" s="26">
        <f>SUMPRODUCT((C$2:C$62=C46)*(H$2:H$62&gt;H46))+1</f>
        <v>2</v>
      </c>
      <c r="J46" s="27" t="s">
        <v>23</v>
      </c>
    </row>
    <row r="47" ht="28" customHeight="1" spans="1:10">
      <c r="A47" s="13">
        <v>44</v>
      </c>
      <c r="B47" s="19" t="s">
        <v>110</v>
      </c>
      <c r="C47" s="14" t="s">
        <v>111</v>
      </c>
      <c r="D47" s="14" t="s">
        <v>112</v>
      </c>
      <c r="E47" s="14" t="s">
        <v>113</v>
      </c>
      <c r="F47" s="15">
        <v>95</v>
      </c>
      <c r="G47" s="17">
        <v>79.2</v>
      </c>
      <c r="H47" s="17">
        <f t="shared" si="3"/>
        <v>87.1</v>
      </c>
      <c r="I47" s="26">
        <f>SUMPRODUCT((C$2:C$62=C47)*(H$2:H$62&gt;H47))+1</f>
        <v>1</v>
      </c>
      <c r="J47" s="27" t="s">
        <v>16</v>
      </c>
    </row>
    <row r="48" ht="28" customHeight="1" spans="1:10">
      <c r="A48" s="13">
        <v>45</v>
      </c>
      <c r="B48" s="19" t="s">
        <v>110</v>
      </c>
      <c r="C48" s="14" t="s">
        <v>111</v>
      </c>
      <c r="D48" s="14" t="s">
        <v>114</v>
      </c>
      <c r="E48" s="14" t="s">
        <v>115</v>
      </c>
      <c r="F48" s="15">
        <v>65.5</v>
      </c>
      <c r="G48" s="17">
        <v>73.2</v>
      </c>
      <c r="H48" s="17">
        <f t="shared" si="3"/>
        <v>69.35</v>
      </c>
      <c r="I48" s="26">
        <f>SUMPRODUCT((C$2:C$62=C48)*(H$2:H$62&gt;H48))+1</f>
        <v>2</v>
      </c>
      <c r="J48" s="27" t="s">
        <v>23</v>
      </c>
    </row>
    <row r="49" ht="28" customHeight="1" spans="1:10">
      <c r="A49" s="13">
        <v>46</v>
      </c>
      <c r="B49" s="19" t="s">
        <v>110</v>
      </c>
      <c r="C49" s="14" t="s">
        <v>111</v>
      </c>
      <c r="D49" s="14" t="s">
        <v>116</v>
      </c>
      <c r="E49" s="14" t="s">
        <v>117</v>
      </c>
      <c r="F49" s="15">
        <v>66</v>
      </c>
      <c r="G49" s="17">
        <v>64</v>
      </c>
      <c r="H49" s="17">
        <f t="shared" si="3"/>
        <v>65</v>
      </c>
      <c r="I49" s="26">
        <f>SUMPRODUCT((C$2:C$62=C49)*(H$2:H$62&gt;H49))+1</f>
        <v>3</v>
      </c>
      <c r="J49" s="27" t="s">
        <v>23</v>
      </c>
    </row>
    <row r="50" ht="28" customHeight="1" spans="1:10">
      <c r="A50" s="13">
        <v>47</v>
      </c>
      <c r="B50" s="19" t="s">
        <v>110</v>
      </c>
      <c r="C50" s="14" t="s">
        <v>118</v>
      </c>
      <c r="D50" s="14" t="s">
        <v>119</v>
      </c>
      <c r="E50" s="14" t="s">
        <v>120</v>
      </c>
      <c r="F50" s="15">
        <v>64.5</v>
      </c>
      <c r="G50" s="17">
        <v>68.6</v>
      </c>
      <c r="H50" s="17">
        <f t="shared" si="3"/>
        <v>66.55</v>
      </c>
      <c r="I50" s="26">
        <f>SUMPRODUCT((C$2:C$62=C50)*(H$2:H$62&gt;H50))+1</f>
        <v>1</v>
      </c>
      <c r="J50" s="27" t="s">
        <v>16</v>
      </c>
    </row>
    <row r="51" ht="28" customHeight="1" spans="1:10">
      <c r="A51" s="13">
        <v>48</v>
      </c>
      <c r="B51" s="19" t="s">
        <v>110</v>
      </c>
      <c r="C51" s="14" t="s">
        <v>118</v>
      </c>
      <c r="D51" s="14" t="s">
        <v>121</v>
      </c>
      <c r="E51" s="14" t="s">
        <v>122</v>
      </c>
      <c r="F51" s="15">
        <v>65.5</v>
      </c>
      <c r="G51" s="17">
        <v>66</v>
      </c>
      <c r="H51" s="17">
        <f t="shared" si="3"/>
        <v>65.75</v>
      </c>
      <c r="I51" s="26">
        <f>SUMPRODUCT((C$2:C$62=C51)*(H$2:H$62&gt;H51))+1</f>
        <v>2</v>
      </c>
      <c r="J51" s="27" t="s">
        <v>23</v>
      </c>
    </row>
    <row r="52" ht="28" customHeight="1" spans="1:10">
      <c r="A52" s="13">
        <v>49</v>
      </c>
      <c r="B52" s="19" t="s">
        <v>110</v>
      </c>
      <c r="C52" s="14" t="s">
        <v>118</v>
      </c>
      <c r="D52" s="14" t="s">
        <v>123</v>
      </c>
      <c r="E52" s="14" t="s">
        <v>124</v>
      </c>
      <c r="F52" s="15">
        <v>64</v>
      </c>
      <c r="G52" s="17">
        <v>61.6</v>
      </c>
      <c r="H52" s="17">
        <f t="shared" si="3"/>
        <v>62.8</v>
      </c>
      <c r="I52" s="26">
        <f>SUMPRODUCT((C$2:C$62=C52)*(H$2:H$62&gt;H52))+1</f>
        <v>3</v>
      </c>
      <c r="J52" s="27" t="s">
        <v>23</v>
      </c>
    </row>
    <row r="53" ht="28" customHeight="1" spans="1:10">
      <c r="A53" s="13">
        <v>50</v>
      </c>
      <c r="B53" s="13" t="s">
        <v>12</v>
      </c>
      <c r="C53" s="14" t="s">
        <v>125</v>
      </c>
      <c r="D53" s="14" t="s">
        <v>126</v>
      </c>
      <c r="E53" s="14" t="s">
        <v>127</v>
      </c>
      <c r="F53" s="15">
        <v>79</v>
      </c>
      <c r="G53" s="17">
        <v>61.4</v>
      </c>
      <c r="H53" s="17">
        <f t="shared" si="3"/>
        <v>70.2</v>
      </c>
      <c r="I53" s="26">
        <f>SUMPRODUCT((C$2:C$62=C53)*(H$2:H$62&gt;H53))+1</f>
        <v>1</v>
      </c>
      <c r="J53" s="27" t="s">
        <v>16</v>
      </c>
    </row>
    <row r="54" ht="28" customHeight="1" spans="1:10">
      <c r="A54" s="13">
        <v>51</v>
      </c>
      <c r="B54" s="13" t="s">
        <v>12</v>
      </c>
      <c r="C54" s="14" t="s">
        <v>125</v>
      </c>
      <c r="D54" s="14" t="s">
        <v>128</v>
      </c>
      <c r="E54" s="14" t="s">
        <v>129</v>
      </c>
      <c r="F54" s="15">
        <v>70.5</v>
      </c>
      <c r="G54" s="17">
        <v>61.2</v>
      </c>
      <c r="H54" s="17">
        <f t="shared" si="3"/>
        <v>65.85</v>
      </c>
      <c r="I54" s="26">
        <f>SUMPRODUCT((C$2:C$62=C54)*(H$2:H$62&gt;H54))+1</f>
        <v>2</v>
      </c>
      <c r="J54" s="27" t="s">
        <v>23</v>
      </c>
    </row>
    <row r="55" ht="28" customHeight="1" spans="1:10">
      <c r="A55" s="13">
        <v>52</v>
      </c>
      <c r="B55" s="20" t="s">
        <v>130</v>
      </c>
      <c r="C55" s="14" t="s">
        <v>131</v>
      </c>
      <c r="D55" s="14" t="s">
        <v>132</v>
      </c>
      <c r="E55" s="14" t="s">
        <v>133</v>
      </c>
      <c r="F55" s="15">
        <v>69.5</v>
      </c>
      <c r="G55" s="17">
        <v>86</v>
      </c>
      <c r="H55" s="17">
        <f t="shared" si="3"/>
        <v>77.75</v>
      </c>
      <c r="I55" s="26">
        <f>SUMPRODUCT((C$2:C$62=C55)*(H$2:H$62&gt;H55))+1</f>
        <v>1</v>
      </c>
      <c r="J55" s="27" t="s">
        <v>16</v>
      </c>
    </row>
    <row r="56" ht="28" customHeight="1" spans="1:10">
      <c r="A56" s="13">
        <v>53</v>
      </c>
      <c r="B56" s="13" t="s">
        <v>130</v>
      </c>
      <c r="C56" s="14" t="s">
        <v>131</v>
      </c>
      <c r="D56" s="14" t="s">
        <v>134</v>
      </c>
      <c r="E56" s="14" t="s">
        <v>135</v>
      </c>
      <c r="F56" s="15">
        <v>77.5</v>
      </c>
      <c r="G56" s="17">
        <v>74.6</v>
      </c>
      <c r="H56" s="17">
        <f t="shared" si="3"/>
        <v>76.05</v>
      </c>
      <c r="I56" s="26">
        <f>SUMPRODUCT((C$2:C$62=C56)*(H$2:H$62&gt;H56))+1</f>
        <v>2</v>
      </c>
      <c r="J56" s="27" t="s">
        <v>16</v>
      </c>
    </row>
    <row r="57" ht="28" customHeight="1" spans="1:10">
      <c r="A57" s="13">
        <v>54</v>
      </c>
      <c r="B57" s="13" t="s">
        <v>130</v>
      </c>
      <c r="C57" s="14" t="s">
        <v>131</v>
      </c>
      <c r="D57" s="14" t="s">
        <v>136</v>
      </c>
      <c r="E57" s="14" t="s">
        <v>137</v>
      </c>
      <c r="F57" s="15">
        <v>69</v>
      </c>
      <c r="G57" s="17">
        <v>77.8</v>
      </c>
      <c r="H57" s="17">
        <f t="shared" si="3"/>
        <v>73.4</v>
      </c>
      <c r="I57" s="26">
        <f>SUMPRODUCT((C$2:C$62=C57)*(H$2:H$62&gt;H57))+1</f>
        <v>3</v>
      </c>
      <c r="J57" s="27" t="s">
        <v>23</v>
      </c>
    </row>
    <row r="58" ht="28" customHeight="1" spans="1:10">
      <c r="A58" s="13">
        <v>55</v>
      </c>
      <c r="B58" s="13" t="s">
        <v>130</v>
      </c>
      <c r="C58" s="14" t="s">
        <v>131</v>
      </c>
      <c r="D58" s="14" t="s">
        <v>138</v>
      </c>
      <c r="E58" s="14" t="s">
        <v>139</v>
      </c>
      <c r="F58" s="15">
        <v>73</v>
      </c>
      <c r="G58" s="17">
        <v>67.6</v>
      </c>
      <c r="H58" s="17">
        <f t="shared" si="3"/>
        <v>70.3</v>
      </c>
      <c r="I58" s="26">
        <f>SUMPRODUCT((C$2:C$62=C58)*(H$2:H$62&gt;H58))+1</f>
        <v>4</v>
      </c>
      <c r="J58" s="27" t="s">
        <v>23</v>
      </c>
    </row>
    <row r="59" ht="28" customHeight="1" spans="1:10">
      <c r="A59" s="13">
        <v>56</v>
      </c>
      <c r="B59" s="13" t="s">
        <v>130</v>
      </c>
      <c r="C59" s="14" t="s">
        <v>131</v>
      </c>
      <c r="D59" s="14" t="s">
        <v>140</v>
      </c>
      <c r="E59" s="14" t="s">
        <v>141</v>
      </c>
      <c r="F59" s="15">
        <v>72.5</v>
      </c>
      <c r="G59" s="17">
        <v>66</v>
      </c>
      <c r="H59" s="17">
        <f t="shared" si="3"/>
        <v>69.25</v>
      </c>
      <c r="I59" s="26">
        <f>SUMPRODUCT((C$2:C$62=C59)*(H$2:H$62&gt;H59))+1</f>
        <v>5</v>
      </c>
      <c r="J59" s="27" t="s">
        <v>23</v>
      </c>
    </row>
    <row r="60" ht="28" customHeight="1" spans="1:10">
      <c r="A60" s="13">
        <v>57</v>
      </c>
      <c r="B60" s="13" t="s">
        <v>130</v>
      </c>
      <c r="C60" s="14" t="s">
        <v>131</v>
      </c>
      <c r="D60" s="14" t="s">
        <v>142</v>
      </c>
      <c r="E60" s="14" t="s">
        <v>143</v>
      </c>
      <c r="F60" s="15">
        <v>69</v>
      </c>
      <c r="G60" s="17">
        <v>69</v>
      </c>
      <c r="H60" s="17">
        <f t="shared" si="3"/>
        <v>69</v>
      </c>
      <c r="I60" s="26">
        <f>SUMPRODUCT((C$2:C$62=C60)*(H$2:H$62&gt;H60))+1</f>
        <v>6</v>
      </c>
      <c r="J60" s="27" t="s">
        <v>23</v>
      </c>
    </row>
    <row r="61" ht="28" customHeight="1" spans="1:10">
      <c r="A61" s="13">
        <v>58</v>
      </c>
      <c r="B61" s="13" t="s">
        <v>130</v>
      </c>
      <c r="C61" s="14" t="s">
        <v>131</v>
      </c>
      <c r="D61" s="14" t="s">
        <v>144</v>
      </c>
      <c r="E61" s="14" t="s">
        <v>145</v>
      </c>
      <c r="F61" s="15">
        <v>70</v>
      </c>
      <c r="G61" s="17">
        <v>67</v>
      </c>
      <c r="H61" s="17">
        <f t="shared" si="3"/>
        <v>68.5</v>
      </c>
      <c r="I61" s="28">
        <f>SUMPRODUCT((C$2:C$62=C61)*(H$2:H$62&gt;H61))+1</f>
        <v>7</v>
      </c>
      <c r="J61" s="27" t="s">
        <v>23</v>
      </c>
    </row>
    <row r="62" ht="28" customHeight="1" spans="1:10">
      <c r="A62" s="13">
        <v>59</v>
      </c>
      <c r="B62" s="13" t="s">
        <v>12</v>
      </c>
      <c r="C62" s="14" t="s">
        <v>146</v>
      </c>
      <c r="D62" s="14" t="s">
        <v>147</v>
      </c>
      <c r="E62" s="14" t="s">
        <v>148</v>
      </c>
      <c r="F62" s="15">
        <v>87</v>
      </c>
      <c r="G62" s="17">
        <v>62.4</v>
      </c>
      <c r="H62" s="17">
        <f t="shared" si="3"/>
        <v>74.7</v>
      </c>
      <c r="I62" s="28">
        <f>SUMPRODUCT((C$2:C$62=C62)*(H$2:H$62&gt;H62))+1</f>
        <v>1</v>
      </c>
      <c r="J62" s="27" t="s">
        <v>16</v>
      </c>
    </row>
    <row r="63" s="1" customFormat="1" ht="28" customHeight="1" spans="1:10">
      <c r="A63" s="21" t="s">
        <v>149</v>
      </c>
      <c r="B63" s="21"/>
      <c r="C63" s="21"/>
      <c r="D63" s="21"/>
      <c r="E63" s="21"/>
      <c r="F63" s="21"/>
      <c r="G63" s="21"/>
      <c r="H63" s="21"/>
      <c r="I63" s="21"/>
      <c r="J63" s="21"/>
    </row>
  </sheetData>
  <mergeCells count="2">
    <mergeCell ref="A1:J1"/>
    <mergeCell ref="A63:J63"/>
  </mergeCells>
  <pageMargins left="0.511805555555556" right="0.196527777777778" top="0.314583333333333" bottom="0.0784722222222222" header="0.314583333333333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让她降落</cp:lastModifiedBy>
  <dcterms:created xsi:type="dcterms:W3CDTF">2020-01-17T02:35:00Z</dcterms:created>
  <dcterms:modified xsi:type="dcterms:W3CDTF">2020-01-21T08:35:47Z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