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利州区成绩12.14" sheetId="1" r:id="rId1"/>
  </sheets>
  <definedNames>
    <definedName name="_xlnm._FilterDatabase" localSheetId="0" hidden="1">'利州区成绩12.14'!$B$3:$S$19</definedName>
  </definedNames>
  <calcPr fullCalcOnLoad="1"/>
</workbook>
</file>

<file path=xl/sharedStrings.xml><?xml version="1.0" encoding="utf-8"?>
<sst xmlns="http://schemas.openxmlformats.org/spreadsheetml/2006/main" count="134" uniqueCount="88">
  <si>
    <t>附件：</t>
  </si>
  <si>
    <t>广元市利州区2019年下半年公开考试招聘事业单位工作人员体检结果</t>
  </si>
  <si>
    <t>序号</t>
  </si>
  <si>
    <t>姓名</t>
  </si>
  <si>
    <t>身份证号</t>
  </si>
  <si>
    <t>性别</t>
  </si>
  <si>
    <t>报考单位</t>
  </si>
  <si>
    <t>报考职位</t>
  </si>
  <si>
    <t>职位编码</t>
  </si>
  <si>
    <t>招聘人数</t>
  </si>
  <si>
    <t>笔试成绩</t>
  </si>
  <si>
    <t>加分</t>
  </si>
  <si>
    <t>加分项目</t>
  </si>
  <si>
    <t>加分后笔试总成绩</t>
  </si>
  <si>
    <t>笔试折合后成绩</t>
  </si>
  <si>
    <t>面试成绩</t>
  </si>
  <si>
    <t>技能测试</t>
  </si>
  <si>
    <t>面试整合后成绩</t>
  </si>
  <si>
    <t>总成绩</t>
  </si>
  <si>
    <t>排名</t>
  </si>
  <si>
    <t>备注</t>
  </si>
  <si>
    <t>何姣</t>
  </si>
  <si>
    <t>510802****05293324</t>
  </si>
  <si>
    <t>女</t>
  </si>
  <si>
    <t>广元市利州区嘉陵社区卫生服务中心</t>
  </si>
  <si>
    <t>专技岗位（临床）</t>
  </si>
  <si>
    <t>20191001</t>
  </si>
  <si>
    <t>体检合格</t>
  </si>
  <si>
    <t>王镱蓉</t>
  </si>
  <si>
    <t>510802****03080024</t>
  </si>
  <si>
    <t>唐于杰</t>
  </si>
  <si>
    <t>510824****05018381</t>
  </si>
  <si>
    <t>河西社区卫生服务中心</t>
  </si>
  <si>
    <t>专技岗位（中医医师）</t>
  </si>
  <si>
    <t>20191002</t>
  </si>
  <si>
    <t>唐玥</t>
  </si>
  <si>
    <t>510682****0926198X</t>
  </si>
  <si>
    <t>专技岗位（护理）</t>
  </si>
  <si>
    <t>20191003</t>
  </si>
  <si>
    <t>欧茜</t>
  </si>
  <si>
    <t>510802****0328372X</t>
  </si>
  <si>
    <t>广元市利州区上西社区卫生服务中心</t>
  </si>
  <si>
    <t>专技岗位（妇产科）</t>
  </si>
  <si>
    <t>20191004</t>
  </si>
  <si>
    <t>薛玲</t>
  </si>
  <si>
    <t>510824****1012002X</t>
  </si>
  <si>
    <t>广元市利州区杨家岩社区卫生服务中心</t>
  </si>
  <si>
    <t>专技岗位（药剂）</t>
  </si>
  <si>
    <t>20191006</t>
  </si>
  <si>
    <t>何玉杰</t>
  </si>
  <si>
    <t>510821****0318742X</t>
  </si>
  <si>
    <t>广元市利州区政策研究中心</t>
  </si>
  <si>
    <t>管理岗位</t>
  </si>
  <si>
    <t>20191008</t>
  </si>
  <si>
    <t>白燕林</t>
  </si>
  <si>
    <t>510824****06174534</t>
  </si>
  <si>
    <t>男</t>
  </si>
  <si>
    <t>广元市利州区广播电视台</t>
  </si>
  <si>
    <t>编辑记者（专技岗位）</t>
  </si>
  <si>
    <t>20191009</t>
  </si>
  <si>
    <t>任梦楠</t>
  </si>
  <si>
    <t>510821****08250061</t>
  </si>
  <si>
    <t>三支一扶</t>
  </si>
  <si>
    <t>俞帅康</t>
  </si>
  <si>
    <t>510812****11040013</t>
  </si>
  <si>
    <t>会计（专技岗位）</t>
  </si>
  <si>
    <t>20191010</t>
  </si>
  <si>
    <t>汪钰堙</t>
  </si>
  <si>
    <t>510824****06026546</t>
  </si>
  <si>
    <t>广元市利州区嘉陵环卫所</t>
  </si>
  <si>
    <t>20191011</t>
  </si>
  <si>
    <t>余长沙</t>
  </si>
  <si>
    <t>510812****06151843</t>
  </si>
  <si>
    <t>广元市利州区质监事务中心</t>
  </si>
  <si>
    <t>专技岗位</t>
  </si>
  <si>
    <t>20191012</t>
  </si>
  <si>
    <t>姚垚安</t>
  </si>
  <si>
    <t>510811****11102775</t>
  </si>
  <si>
    <t>熊雄</t>
  </si>
  <si>
    <t>513723****10067512</t>
  </si>
  <si>
    <t>贾心羽</t>
  </si>
  <si>
    <t>510823****09150063</t>
  </si>
  <si>
    <t>广元市利州区纪委纪检监察网络政务与电教中心</t>
  </si>
  <si>
    <t>20191013</t>
  </si>
  <si>
    <t>何磊</t>
  </si>
  <si>
    <t>510821****10303417</t>
  </si>
  <si>
    <t>区建设工程质量安全监督站</t>
  </si>
  <si>
    <t>20191015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</si>
</sst>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2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1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11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F18" sqref="F18"/>
    </sheetView>
  </sheetViews>
  <sheetFormatPr defaultColWidth="9.00390625" defaultRowHeight="14.25"/>
  <cols>
    <col min="1" max="1" width="9.00390625" style="1" customWidth="1"/>
    <col min="2" max="2" width="7.00390625" style="1" customWidth="1"/>
    <col min="3" max="3" width="24.375" style="1" customWidth="1"/>
    <col min="4" max="4" width="5.125" style="1" customWidth="1"/>
    <col min="5" max="5" width="44.875" style="2" customWidth="1"/>
    <col min="6" max="6" width="20.75390625" style="1" customWidth="1"/>
    <col min="7" max="7" width="8.75390625" style="1" customWidth="1"/>
    <col min="8" max="8" width="5.875" style="1" customWidth="1"/>
    <col min="9" max="9" width="6.625" style="1" customWidth="1"/>
    <col min="10" max="10" width="4.875" style="1" customWidth="1"/>
    <col min="11" max="12" width="9.25390625" style="1" customWidth="1"/>
    <col min="13" max="13" width="8.75390625" style="1" customWidth="1"/>
    <col min="14" max="15" width="6.625" style="1" customWidth="1"/>
    <col min="16" max="16" width="9.00390625" style="1" customWidth="1"/>
    <col min="17" max="17" width="7.25390625" style="1" customWidth="1"/>
    <col min="18" max="18" width="5.75390625" style="1" customWidth="1"/>
    <col min="19" max="19" width="23.50390625" style="1" customWidth="1"/>
    <col min="20" max="20" width="12.875" style="1" customWidth="1"/>
    <col min="21" max="16384" width="9.00390625" style="1" customWidth="1"/>
  </cols>
  <sheetData>
    <row r="1" spans="1:19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3" customHeight="1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ht="14.25">
      <c r="A4" s="5">
        <v>1</v>
      </c>
      <c r="B4" s="8" t="s">
        <v>21</v>
      </c>
      <c r="C4" s="9" t="s">
        <v>22</v>
      </c>
      <c r="D4" s="8" t="s">
        <v>23</v>
      </c>
      <c r="E4" s="10" t="s">
        <v>24</v>
      </c>
      <c r="F4" s="8" t="s">
        <v>25</v>
      </c>
      <c r="G4" s="8" t="s">
        <v>26</v>
      </c>
      <c r="H4" s="8">
        <v>2</v>
      </c>
      <c r="I4" s="8">
        <v>64</v>
      </c>
      <c r="J4" s="5"/>
      <c r="K4" s="5"/>
      <c r="L4" s="5">
        <f>I:I+J:J</f>
        <v>64</v>
      </c>
      <c r="M4" s="5">
        <f>L4*60%</f>
        <v>38.4</v>
      </c>
      <c r="N4" s="5">
        <v>81.8</v>
      </c>
      <c r="O4" s="5"/>
      <c r="P4" s="5">
        <f>N4*0.4</f>
        <v>32.72</v>
      </c>
      <c r="Q4" s="5">
        <f>M4+P4</f>
        <v>71.12</v>
      </c>
      <c r="R4" s="5">
        <v>1</v>
      </c>
      <c r="S4" s="14" t="s">
        <v>27</v>
      </c>
    </row>
    <row r="5" spans="1:19" ht="14.25">
      <c r="A5" s="5">
        <v>2</v>
      </c>
      <c r="B5" s="8" t="s">
        <v>28</v>
      </c>
      <c r="C5" s="9" t="s">
        <v>29</v>
      </c>
      <c r="D5" s="8" t="s">
        <v>23</v>
      </c>
      <c r="E5" s="10" t="s">
        <v>24</v>
      </c>
      <c r="F5" s="8" t="s">
        <v>25</v>
      </c>
      <c r="G5" s="8" t="s">
        <v>26</v>
      </c>
      <c r="H5" s="8">
        <v>2</v>
      </c>
      <c r="I5" s="8">
        <v>57</v>
      </c>
      <c r="J5" s="5"/>
      <c r="K5" s="5"/>
      <c r="L5" s="5">
        <f>I:I+J:J</f>
        <v>57</v>
      </c>
      <c r="M5" s="5">
        <f>L5*60%</f>
        <v>34.199999999999996</v>
      </c>
      <c r="N5" s="5">
        <v>82.4</v>
      </c>
      <c r="O5" s="5"/>
      <c r="P5" s="5">
        <f>N5*0.4</f>
        <v>32.96</v>
      </c>
      <c r="Q5" s="5">
        <f>M5+P5</f>
        <v>67.16</v>
      </c>
      <c r="R5" s="5">
        <v>2</v>
      </c>
      <c r="S5" s="14" t="s">
        <v>27</v>
      </c>
    </row>
    <row r="6" spans="1:19" ht="14.25">
      <c r="A6" s="5">
        <v>3</v>
      </c>
      <c r="B6" s="8" t="s">
        <v>30</v>
      </c>
      <c r="C6" s="9" t="s">
        <v>31</v>
      </c>
      <c r="D6" s="8" t="s">
        <v>23</v>
      </c>
      <c r="E6" s="10" t="s">
        <v>32</v>
      </c>
      <c r="F6" s="8" t="s">
        <v>33</v>
      </c>
      <c r="G6" s="8" t="s">
        <v>34</v>
      </c>
      <c r="H6" s="8">
        <v>1</v>
      </c>
      <c r="I6" s="8">
        <v>58</v>
      </c>
      <c r="J6" s="5"/>
      <c r="K6" s="5"/>
      <c r="L6" s="5">
        <v>58</v>
      </c>
      <c r="M6" s="5">
        <v>34.8</v>
      </c>
      <c r="N6" s="5">
        <v>79</v>
      </c>
      <c r="O6" s="5"/>
      <c r="P6" s="5">
        <v>31.6</v>
      </c>
      <c r="Q6" s="5">
        <v>66.4</v>
      </c>
      <c r="R6" s="5">
        <v>1</v>
      </c>
      <c r="S6" s="14" t="s">
        <v>27</v>
      </c>
    </row>
    <row r="7" spans="1:19" ht="14.25">
      <c r="A7" s="5">
        <v>4</v>
      </c>
      <c r="B7" s="5" t="s">
        <v>35</v>
      </c>
      <c r="C7" s="11" t="s">
        <v>36</v>
      </c>
      <c r="D7" s="5" t="s">
        <v>23</v>
      </c>
      <c r="E7" s="7" t="s">
        <v>32</v>
      </c>
      <c r="F7" s="5" t="s">
        <v>37</v>
      </c>
      <c r="G7" s="5" t="s">
        <v>38</v>
      </c>
      <c r="H7" s="5">
        <v>1</v>
      </c>
      <c r="I7" s="5">
        <v>71</v>
      </c>
      <c r="J7" s="5"/>
      <c r="K7" s="5"/>
      <c r="L7" s="5">
        <f>I:I+J:J</f>
        <v>71</v>
      </c>
      <c r="M7" s="5">
        <f>L7*60%</f>
        <v>42.6</v>
      </c>
      <c r="N7" s="5">
        <v>84.4</v>
      </c>
      <c r="O7" s="5"/>
      <c r="P7" s="5">
        <f>N7*0.4</f>
        <v>33.760000000000005</v>
      </c>
      <c r="Q7" s="5">
        <f>M7+P7</f>
        <v>76.36000000000001</v>
      </c>
      <c r="R7" s="5">
        <v>1</v>
      </c>
      <c r="S7" s="14" t="s">
        <v>27</v>
      </c>
    </row>
    <row r="8" spans="1:19" ht="14.25">
      <c r="A8" s="5">
        <v>5</v>
      </c>
      <c r="B8" s="5" t="s">
        <v>39</v>
      </c>
      <c r="C8" s="11" t="s">
        <v>40</v>
      </c>
      <c r="D8" s="5" t="s">
        <v>23</v>
      </c>
      <c r="E8" s="7" t="s">
        <v>41</v>
      </c>
      <c r="F8" s="5" t="s">
        <v>42</v>
      </c>
      <c r="G8" s="5" t="s">
        <v>43</v>
      </c>
      <c r="H8" s="5">
        <v>1</v>
      </c>
      <c r="I8" s="5">
        <v>56</v>
      </c>
      <c r="J8" s="5"/>
      <c r="K8" s="5"/>
      <c r="L8" s="5">
        <f>I:I+J:J</f>
        <v>56</v>
      </c>
      <c r="M8" s="5">
        <f>L8*60%</f>
        <v>33.6</v>
      </c>
      <c r="N8" s="5">
        <v>76.2</v>
      </c>
      <c r="O8" s="5"/>
      <c r="P8" s="5">
        <f>N8*0.4</f>
        <v>30.480000000000004</v>
      </c>
      <c r="Q8" s="5">
        <f>M8+P8</f>
        <v>64.08000000000001</v>
      </c>
      <c r="R8" s="5">
        <v>1</v>
      </c>
      <c r="S8" s="14" t="s">
        <v>27</v>
      </c>
    </row>
    <row r="9" spans="1:19" s="1" customFormat="1" ht="14.25">
      <c r="A9" s="5">
        <v>6</v>
      </c>
      <c r="B9" s="5" t="s">
        <v>44</v>
      </c>
      <c r="C9" s="11" t="s">
        <v>45</v>
      </c>
      <c r="D9" s="5" t="s">
        <v>23</v>
      </c>
      <c r="E9" s="7" t="s">
        <v>46</v>
      </c>
      <c r="F9" s="5" t="s">
        <v>47</v>
      </c>
      <c r="G9" s="5" t="s">
        <v>48</v>
      </c>
      <c r="H9" s="5">
        <v>1</v>
      </c>
      <c r="I9" s="5">
        <v>44</v>
      </c>
      <c r="J9" s="5"/>
      <c r="K9" s="5"/>
      <c r="L9" s="5">
        <f>I:I+J:J</f>
        <v>44</v>
      </c>
      <c r="M9" s="5">
        <f>L9*60%</f>
        <v>26.4</v>
      </c>
      <c r="N9" s="5">
        <v>70.6</v>
      </c>
      <c r="O9" s="5"/>
      <c r="P9" s="5">
        <f>N9*0.4</f>
        <v>28.24</v>
      </c>
      <c r="Q9" s="5">
        <f>M9+P9</f>
        <v>54.64</v>
      </c>
      <c r="R9" s="5">
        <v>2</v>
      </c>
      <c r="S9" s="14" t="s">
        <v>27</v>
      </c>
    </row>
    <row r="10" spans="1:19" s="1" customFormat="1" ht="14.25">
      <c r="A10" s="5">
        <v>7</v>
      </c>
      <c r="B10" s="8" t="s">
        <v>49</v>
      </c>
      <c r="C10" s="9" t="s">
        <v>50</v>
      </c>
      <c r="D10" s="8" t="s">
        <v>23</v>
      </c>
      <c r="E10" s="10" t="s">
        <v>51</v>
      </c>
      <c r="F10" s="8" t="s">
        <v>52</v>
      </c>
      <c r="G10" s="8" t="s">
        <v>53</v>
      </c>
      <c r="H10" s="8">
        <v>1</v>
      </c>
      <c r="I10" s="8">
        <v>75</v>
      </c>
      <c r="J10" s="5"/>
      <c r="K10" s="5"/>
      <c r="L10" s="8">
        <f>I:I+J:J</f>
        <v>75</v>
      </c>
      <c r="M10" s="8">
        <f>L10*60%</f>
        <v>45</v>
      </c>
      <c r="N10" s="5">
        <v>82.6</v>
      </c>
      <c r="O10" s="5"/>
      <c r="P10" s="5">
        <f>N10*0.4</f>
        <v>33.04</v>
      </c>
      <c r="Q10" s="5">
        <f>M10+P10</f>
        <v>78.03999999999999</v>
      </c>
      <c r="R10" s="5">
        <v>1</v>
      </c>
      <c r="S10" s="14" t="s">
        <v>27</v>
      </c>
    </row>
    <row r="11" spans="1:19" ht="18.75" customHeight="1">
      <c r="A11" s="5">
        <v>8</v>
      </c>
      <c r="B11" s="8" t="s">
        <v>54</v>
      </c>
      <c r="C11" s="9" t="s">
        <v>55</v>
      </c>
      <c r="D11" s="8" t="s">
        <v>56</v>
      </c>
      <c r="E11" s="10" t="s">
        <v>57</v>
      </c>
      <c r="F11" s="8" t="s">
        <v>58</v>
      </c>
      <c r="G11" s="8" t="s">
        <v>59</v>
      </c>
      <c r="H11" s="5">
        <v>2</v>
      </c>
      <c r="I11" s="8">
        <v>86</v>
      </c>
      <c r="J11" s="5"/>
      <c r="K11" s="5"/>
      <c r="L11" s="5">
        <f>I:I+J:J</f>
        <v>86</v>
      </c>
      <c r="M11" s="5">
        <f>L11*60%</f>
        <v>51.6</v>
      </c>
      <c r="N11" s="5">
        <v>82</v>
      </c>
      <c r="O11" s="5">
        <v>86.4</v>
      </c>
      <c r="P11" s="12">
        <f>(N11*0.3+O11*0.7)*0.4</f>
        <v>34.032000000000004</v>
      </c>
      <c r="Q11" s="12">
        <f>M11+P11</f>
        <v>85.632</v>
      </c>
      <c r="R11" s="5">
        <v>1</v>
      </c>
      <c r="S11" s="14" t="s">
        <v>27</v>
      </c>
    </row>
    <row r="12" spans="1:19" ht="14.25">
      <c r="A12" s="5">
        <v>9</v>
      </c>
      <c r="B12" s="8" t="s">
        <v>60</v>
      </c>
      <c r="C12" s="9" t="s">
        <v>61</v>
      </c>
      <c r="D12" s="8" t="s">
        <v>23</v>
      </c>
      <c r="E12" s="10" t="s">
        <v>57</v>
      </c>
      <c r="F12" s="8" t="s">
        <v>58</v>
      </c>
      <c r="G12" s="8" t="s">
        <v>59</v>
      </c>
      <c r="H12" s="5">
        <v>2</v>
      </c>
      <c r="I12" s="8">
        <v>74</v>
      </c>
      <c r="J12" s="5">
        <v>4</v>
      </c>
      <c r="K12" s="5" t="s">
        <v>62</v>
      </c>
      <c r="L12" s="5">
        <f>I:I+J:J</f>
        <v>78</v>
      </c>
      <c r="M12" s="5">
        <f>L12*60%</f>
        <v>46.8</v>
      </c>
      <c r="N12" s="5">
        <v>82.8</v>
      </c>
      <c r="O12" s="5">
        <v>76.8</v>
      </c>
      <c r="P12" s="12">
        <f>(N12*0.3+O12*0.7)*0.4</f>
        <v>31.439999999999998</v>
      </c>
      <c r="Q12" s="12">
        <f>M12+P12</f>
        <v>78.24</v>
      </c>
      <c r="R12" s="5">
        <v>2</v>
      </c>
      <c r="S12" s="14" t="s">
        <v>27</v>
      </c>
    </row>
    <row r="13" spans="1:19" ht="14.25">
      <c r="A13" s="5">
        <v>10</v>
      </c>
      <c r="B13" s="8" t="s">
        <v>63</v>
      </c>
      <c r="C13" s="9" t="s">
        <v>64</v>
      </c>
      <c r="D13" s="8" t="s">
        <v>56</v>
      </c>
      <c r="E13" s="10" t="s">
        <v>57</v>
      </c>
      <c r="F13" s="8" t="s">
        <v>65</v>
      </c>
      <c r="G13" s="8" t="s">
        <v>66</v>
      </c>
      <c r="H13" s="8">
        <v>1</v>
      </c>
      <c r="I13" s="8">
        <v>87</v>
      </c>
      <c r="J13" s="5"/>
      <c r="K13" s="5"/>
      <c r="L13" s="8">
        <f>I:I+J:J</f>
        <v>87</v>
      </c>
      <c r="M13" s="8">
        <f>L13*60%</f>
        <v>52.199999999999996</v>
      </c>
      <c r="N13" s="5">
        <v>83.4</v>
      </c>
      <c r="O13" s="5"/>
      <c r="P13" s="5">
        <f>N13*0.4</f>
        <v>33.36000000000001</v>
      </c>
      <c r="Q13" s="5">
        <f>M13+P13</f>
        <v>85.56</v>
      </c>
      <c r="R13" s="5">
        <v>1</v>
      </c>
      <c r="S13" s="14" t="s">
        <v>27</v>
      </c>
    </row>
    <row r="14" spans="1:19" ht="14.25">
      <c r="A14" s="5">
        <v>11</v>
      </c>
      <c r="B14" s="8" t="s">
        <v>67</v>
      </c>
      <c r="C14" s="9" t="s">
        <v>68</v>
      </c>
      <c r="D14" s="8" t="s">
        <v>23</v>
      </c>
      <c r="E14" s="10" t="s">
        <v>69</v>
      </c>
      <c r="F14" s="8" t="s">
        <v>52</v>
      </c>
      <c r="G14" s="8" t="s">
        <v>70</v>
      </c>
      <c r="H14" s="8">
        <v>1</v>
      </c>
      <c r="I14" s="8">
        <v>88</v>
      </c>
      <c r="J14" s="5"/>
      <c r="K14" s="5"/>
      <c r="L14" s="8">
        <f>I:I+J:J</f>
        <v>88</v>
      </c>
      <c r="M14" s="8">
        <f>L14*60%</f>
        <v>52.8</v>
      </c>
      <c r="N14" s="5">
        <v>80</v>
      </c>
      <c r="O14" s="5"/>
      <c r="P14" s="5">
        <f>N14*0.4</f>
        <v>32</v>
      </c>
      <c r="Q14" s="5">
        <f>M14+P14</f>
        <v>84.8</v>
      </c>
      <c r="R14" s="5">
        <v>1</v>
      </c>
      <c r="S14" s="14" t="s">
        <v>27</v>
      </c>
    </row>
    <row r="15" spans="1:19" s="1" customFormat="1" ht="14.25">
      <c r="A15" s="5">
        <v>12</v>
      </c>
      <c r="B15" s="8" t="s">
        <v>71</v>
      </c>
      <c r="C15" s="9" t="s">
        <v>72</v>
      </c>
      <c r="D15" s="8" t="s">
        <v>23</v>
      </c>
      <c r="E15" s="10" t="s">
        <v>73</v>
      </c>
      <c r="F15" s="8" t="s">
        <v>74</v>
      </c>
      <c r="G15" s="8" t="s">
        <v>75</v>
      </c>
      <c r="H15" s="8">
        <v>3</v>
      </c>
      <c r="I15" s="8">
        <v>78</v>
      </c>
      <c r="J15" s="5"/>
      <c r="K15" s="5"/>
      <c r="L15" s="8">
        <f>I:I+J:J</f>
        <v>78</v>
      </c>
      <c r="M15" s="8">
        <f>L15*60%</f>
        <v>46.8</v>
      </c>
      <c r="N15" s="5">
        <v>83.2</v>
      </c>
      <c r="O15" s="5"/>
      <c r="P15" s="5">
        <f>N15*0.4</f>
        <v>33.28</v>
      </c>
      <c r="Q15" s="5">
        <f>M15+P15</f>
        <v>80.08</v>
      </c>
      <c r="R15" s="5">
        <v>1</v>
      </c>
      <c r="S15" s="14" t="s">
        <v>27</v>
      </c>
    </row>
    <row r="16" spans="1:19" ht="14.25">
      <c r="A16" s="5">
        <v>13</v>
      </c>
      <c r="B16" s="8" t="s">
        <v>76</v>
      </c>
      <c r="C16" s="9" t="s">
        <v>77</v>
      </c>
      <c r="D16" s="8" t="s">
        <v>56</v>
      </c>
      <c r="E16" s="10" t="s">
        <v>73</v>
      </c>
      <c r="F16" s="8" t="s">
        <v>74</v>
      </c>
      <c r="G16" s="8" t="s">
        <v>75</v>
      </c>
      <c r="H16" s="8">
        <v>3</v>
      </c>
      <c r="I16" s="8">
        <v>79</v>
      </c>
      <c r="J16" s="5"/>
      <c r="K16" s="5"/>
      <c r="L16" s="8">
        <f>I:I+J:J</f>
        <v>79</v>
      </c>
      <c r="M16" s="8">
        <f>L16*60%</f>
        <v>47.4</v>
      </c>
      <c r="N16" s="5">
        <v>81.2</v>
      </c>
      <c r="O16" s="5"/>
      <c r="P16" s="5">
        <f>N16*0.4</f>
        <v>32.480000000000004</v>
      </c>
      <c r="Q16" s="5">
        <f>M16+P16</f>
        <v>79.88</v>
      </c>
      <c r="R16" s="5">
        <v>2</v>
      </c>
      <c r="S16" s="14" t="s">
        <v>27</v>
      </c>
    </row>
    <row r="17" spans="1:19" s="1" customFormat="1" ht="14.25">
      <c r="A17" s="5">
        <v>14</v>
      </c>
      <c r="B17" s="8" t="s">
        <v>78</v>
      </c>
      <c r="C17" s="9" t="s">
        <v>79</v>
      </c>
      <c r="D17" s="8" t="s">
        <v>56</v>
      </c>
      <c r="E17" s="10" t="s">
        <v>73</v>
      </c>
      <c r="F17" s="8" t="s">
        <v>74</v>
      </c>
      <c r="G17" s="8" t="s">
        <v>75</v>
      </c>
      <c r="H17" s="8">
        <v>3</v>
      </c>
      <c r="I17" s="8">
        <v>78</v>
      </c>
      <c r="J17" s="5"/>
      <c r="K17" s="5"/>
      <c r="L17" s="8">
        <f>I:I+J:J</f>
        <v>78</v>
      </c>
      <c r="M17" s="8">
        <f>L17*60%</f>
        <v>46.8</v>
      </c>
      <c r="N17" s="5">
        <v>81.2</v>
      </c>
      <c r="O17" s="5"/>
      <c r="P17" s="5">
        <f>N17*0.4</f>
        <v>32.480000000000004</v>
      </c>
      <c r="Q17" s="5">
        <f>M17+P17</f>
        <v>79.28</v>
      </c>
      <c r="R17" s="5">
        <v>3</v>
      </c>
      <c r="S17" s="14" t="s">
        <v>27</v>
      </c>
    </row>
    <row r="18" spans="1:19" ht="14.25">
      <c r="A18" s="5">
        <v>15</v>
      </c>
      <c r="B18" s="8" t="s">
        <v>80</v>
      </c>
      <c r="C18" s="9" t="s">
        <v>81</v>
      </c>
      <c r="D18" s="8" t="s">
        <v>23</v>
      </c>
      <c r="E18" s="10" t="s">
        <v>82</v>
      </c>
      <c r="F18" s="8" t="s">
        <v>52</v>
      </c>
      <c r="G18" s="8" t="s">
        <v>83</v>
      </c>
      <c r="H18" s="8">
        <v>1</v>
      </c>
      <c r="I18" s="8">
        <v>80</v>
      </c>
      <c r="J18" s="5"/>
      <c r="K18" s="5"/>
      <c r="L18" s="5">
        <f>I:I+J:J</f>
        <v>80</v>
      </c>
      <c r="M18" s="5">
        <f>L18*60%</f>
        <v>48</v>
      </c>
      <c r="N18" s="5">
        <v>79.8</v>
      </c>
      <c r="O18" s="5">
        <v>80.2</v>
      </c>
      <c r="P18" s="5">
        <v>32</v>
      </c>
      <c r="Q18" s="1">
        <v>80</v>
      </c>
      <c r="R18" s="5">
        <v>1</v>
      </c>
      <c r="S18" s="14" t="s">
        <v>27</v>
      </c>
    </row>
    <row r="19" spans="1:19" ht="14.25">
      <c r="A19" s="5">
        <v>16</v>
      </c>
      <c r="B19" s="8" t="s">
        <v>84</v>
      </c>
      <c r="C19" s="9" t="s">
        <v>85</v>
      </c>
      <c r="D19" s="8" t="s">
        <v>56</v>
      </c>
      <c r="E19" s="10" t="s">
        <v>86</v>
      </c>
      <c r="F19" s="8" t="s">
        <v>74</v>
      </c>
      <c r="G19" s="8" t="s">
        <v>87</v>
      </c>
      <c r="H19" s="8">
        <v>1</v>
      </c>
      <c r="I19" s="8">
        <v>84</v>
      </c>
      <c r="J19" s="13"/>
      <c r="K19" s="13"/>
      <c r="L19" s="8">
        <f>I:I+J:J</f>
        <v>84</v>
      </c>
      <c r="M19" s="8">
        <f>L19*60%</f>
        <v>50.4</v>
      </c>
      <c r="N19" s="5">
        <v>79.4</v>
      </c>
      <c r="O19" s="5"/>
      <c r="P19" s="5">
        <f>N19*0.4</f>
        <v>31.760000000000005</v>
      </c>
      <c r="Q19" s="5">
        <f>M19+P19</f>
        <v>82.16</v>
      </c>
      <c r="R19" s="5">
        <v>1</v>
      </c>
      <c r="S19" s="14" t="s">
        <v>27</v>
      </c>
    </row>
  </sheetData>
  <sheetProtection/>
  <autoFilter ref="B3:S19"/>
  <mergeCells count="2">
    <mergeCell ref="A1:S1"/>
    <mergeCell ref="A2:S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</cp:lastModifiedBy>
  <dcterms:created xsi:type="dcterms:W3CDTF">2019-12-23T07:41:45Z</dcterms:created>
  <dcterms:modified xsi:type="dcterms:W3CDTF">2020-01-20T06:35:49Z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