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4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0" i="1"/>
  <c r="F30"/>
  <c r="G30" s="1"/>
  <c r="L30" s="1"/>
  <c r="K28"/>
  <c r="F28"/>
  <c r="G28" s="1"/>
  <c r="K25"/>
  <c r="G25"/>
  <c r="F25"/>
  <c r="K24"/>
  <c r="F24"/>
  <c r="G24" s="1"/>
  <c r="K23"/>
  <c r="F23"/>
  <c r="G23" s="1"/>
  <c r="K11" i="2"/>
  <c r="F11"/>
  <c r="G11" s="1"/>
  <c r="K10"/>
  <c r="F10"/>
  <c r="G10" s="1"/>
  <c r="K9"/>
  <c r="F9"/>
  <c r="G9" s="1"/>
  <c r="K8"/>
  <c r="F8"/>
  <c r="G8" s="1"/>
  <c r="K7"/>
  <c r="F7"/>
  <c r="G7" s="1"/>
  <c r="K6"/>
  <c r="F6"/>
  <c r="G6" s="1"/>
  <c r="K5"/>
  <c r="F5"/>
  <c r="G5" s="1"/>
  <c r="K4"/>
  <c r="G4"/>
  <c r="F4"/>
  <c r="K3"/>
  <c r="G3"/>
  <c r="F3"/>
  <c r="K2"/>
  <c r="F2"/>
  <c r="G2" s="1"/>
  <c r="K26" i="1"/>
  <c r="K27"/>
  <c r="K29"/>
  <c r="K31"/>
  <c r="K22"/>
  <c r="F26"/>
  <c r="G26" s="1"/>
  <c r="L26" s="1"/>
  <c r="F27"/>
  <c r="G27" s="1"/>
  <c r="F29"/>
  <c r="G29" s="1"/>
  <c r="F31"/>
  <c r="G31" s="1"/>
  <c r="L31" s="1"/>
  <c r="F22"/>
  <c r="G22" s="1"/>
  <c r="K4"/>
  <c r="K5"/>
  <c r="K6"/>
  <c r="K7"/>
  <c r="K8"/>
  <c r="K9"/>
  <c r="K10"/>
  <c r="K11"/>
  <c r="K12"/>
  <c r="K13"/>
  <c r="K14"/>
  <c r="K15"/>
  <c r="K16"/>
  <c r="K18"/>
  <c r="K17"/>
  <c r="K19"/>
  <c r="K20"/>
  <c r="K3"/>
  <c r="G4"/>
  <c r="G5"/>
  <c r="G6"/>
  <c r="G7"/>
  <c r="G8"/>
  <c r="G9"/>
  <c r="G10"/>
  <c r="G11"/>
  <c r="G12"/>
  <c r="G13"/>
  <c r="G14"/>
  <c r="G15"/>
  <c r="G16"/>
  <c r="G18"/>
  <c r="G17"/>
  <c r="G19"/>
  <c r="G20"/>
  <c r="G21"/>
  <c r="G3"/>
  <c r="L5"/>
  <c r="L4"/>
  <c r="L7"/>
  <c r="L10"/>
  <c r="L6"/>
  <c r="L11"/>
  <c r="L8"/>
  <c r="L9"/>
  <c r="L12"/>
  <c r="L15"/>
  <c r="L19"/>
  <c r="L18"/>
  <c r="L20"/>
  <c r="L14"/>
  <c r="L21"/>
  <c r="L16"/>
  <c r="L17"/>
  <c r="L13"/>
  <c r="L3"/>
  <c r="L22" l="1"/>
  <c r="L28"/>
  <c r="L23"/>
  <c r="L27"/>
  <c r="L29"/>
  <c r="L24"/>
  <c r="L25"/>
  <c r="L2" i="2"/>
  <c r="L3"/>
  <c r="L7"/>
  <c r="L11"/>
  <c r="L5"/>
  <c r="L9"/>
  <c r="L6"/>
  <c r="L10"/>
  <c r="L4"/>
  <c r="L8"/>
</calcChain>
</file>

<file path=xl/sharedStrings.xml><?xml version="1.0" encoding="utf-8"?>
<sst xmlns="http://schemas.openxmlformats.org/spreadsheetml/2006/main" count="153" uniqueCount="56">
  <si>
    <t>姓名</t>
  </si>
  <si>
    <t>报考单位</t>
  </si>
  <si>
    <t>报考岗位代码</t>
  </si>
  <si>
    <t>备注</t>
  </si>
  <si>
    <t>01专业技术人员</t>
    <phoneticPr fontId="1" type="noConversion"/>
  </si>
  <si>
    <t>牛杰</t>
  </si>
  <si>
    <t>陈丽丹</t>
    <phoneticPr fontId="9" type="noConversion"/>
  </si>
  <si>
    <t>韩静</t>
    <phoneticPr fontId="9" type="noConversion"/>
  </si>
  <si>
    <t>胡江海</t>
    <phoneticPr fontId="9" type="noConversion"/>
  </si>
  <si>
    <t>邵露露</t>
    <phoneticPr fontId="9" type="noConversion"/>
  </si>
  <si>
    <t>何浪</t>
    <phoneticPr fontId="9" type="noConversion"/>
  </si>
  <si>
    <t>王龙</t>
    <phoneticPr fontId="9" type="noConversion"/>
  </si>
  <si>
    <t>张云江</t>
    <phoneticPr fontId="9" type="noConversion"/>
  </si>
  <si>
    <t>程燕子</t>
    <phoneticPr fontId="9" type="noConversion"/>
  </si>
  <si>
    <t>冯恕</t>
    <phoneticPr fontId="10" type="noConversion"/>
  </si>
  <si>
    <t>郑家家</t>
    <phoneticPr fontId="10" type="noConversion"/>
  </si>
  <si>
    <t>石远路</t>
    <phoneticPr fontId="10" type="noConversion"/>
  </si>
  <si>
    <t>张春花</t>
    <phoneticPr fontId="10" type="noConversion"/>
  </si>
  <si>
    <t>李伟杰</t>
    <phoneticPr fontId="10" type="noConversion"/>
  </si>
  <si>
    <t>张文君</t>
    <phoneticPr fontId="10" type="noConversion"/>
  </si>
  <si>
    <t>姚颖</t>
    <phoneticPr fontId="10" type="noConversion"/>
  </si>
  <si>
    <t>刘文冰</t>
    <phoneticPr fontId="10" type="noConversion"/>
  </si>
  <si>
    <t>明株</t>
    <phoneticPr fontId="10" type="noConversion"/>
  </si>
  <si>
    <t>周莹莹</t>
    <phoneticPr fontId="10" type="noConversion"/>
  </si>
  <si>
    <t>02专业技术人员</t>
    <phoneticPr fontId="1" type="noConversion"/>
  </si>
  <si>
    <t>序号</t>
    <phoneticPr fontId="1" type="noConversion"/>
  </si>
  <si>
    <t>专业笔试成绩</t>
    <phoneticPr fontId="1" type="noConversion"/>
  </si>
  <si>
    <t>专业实操成绩</t>
    <phoneticPr fontId="1" type="noConversion"/>
  </si>
  <si>
    <t>笔试成绩</t>
    <phoneticPr fontId="1" type="noConversion"/>
  </si>
  <si>
    <t>笔试成绩
（百分制）</t>
    <phoneticPr fontId="1" type="noConversion"/>
  </si>
  <si>
    <t>进入面试</t>
    <phoneticPr fontId="1" type="noConversion"/>
  </si>
  <si>
    <t>031贵阳市食品药品检验检测中心</t>
    <phoneticPr fontId="1" type="noConversion"/>
  </si>
  <si>
    <t>排名</t>
    <phoneticPr fontId="1" type="noConversion"/>
  </si>
  <si>
    <t>（专业测试未达到60分）</t>
    <phoneticPr fontId="1" type="noConversion"/>
  </si>
  <si>
    <t>笔试成绩
折算分（30%）</t>
    <phoneticPr fontId="1" type="noConversion"/>
  </si>
  <si>
    <t>专业测试成绩折算分（40%）</t>
    <phoneticPr fontId="1" type="noConversion"/>
  </si>
  <si>
    <t>专业测试缺考</t>
    <phoneticPr fontId="1" type="noConversion"/>
  </si>
  <si>
    <t>专业实操弃考</t>
    <phoneticPr fontId="1" type="noConversion"/>
  </si>
  <si>
    <t>贵阳市市场监督管理局2019年公开招聘事业单位工作人员
专业测试成绩及进入面试人员名单</t>
    <phoneticPr fontId="1" type="noConversion"/>
  </si>
  <si>
    <t>专业测试总成绩</t>
    <phoneticPr fontId="1" type="noConversion"/>
  </si>
  <si>
    <t>李周娴</t>
  </si>
  <si>
    <t>032市药品不良反应监测中心</t>
  </si>
  <si>
    <t>01专业技术岗位</t>
  </si>
  <si>
    <t>陈硕</t>
  </si>
  <si>
    <t>陈云超</t>
  </si>
  <si>
    <t>严俊莹</t>
  </si>
  <si>
    <t>李洲灿</t>
  </si>
  <si>
    <t>郑炳南</t>
  </si>
  <si>
    <t>袁芳</t>
  </si>
  <si>
    <t>王茂媛</t>
  </si>
  <si>
    <t>聂家玉</t>
  </si>
  <si>
    <t>黄玉洁</t>
  </si>
  <si>
    <t>032市药品不良反应监测中心</t>
    <phoneticPr fontId="1" type="noConversion"/>
  </si>
  <si>
    <t>进入面试</t>
    <phoneticPr fontId="1" type="noConversion"/>
  </si>
  <si>
    <t>笔试及专业测试总成绩</t>
    <phoneticPr fontId="1" type="noConversion"/>
  </si>
  <si>
    <t>专业测试弃考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</si>
</sst>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);[Red]\(0\)"/>
    <numFmt numFmtId="179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176" fontId="7" fillId="0" borderId="0" xfId="0" applyNumberFormat="1" applyFont="1">
      <alignment vertical="center"/>
    </xf>
    <xf numFmtId="0" fontId="13" fillId="2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4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8" fontId="7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76" fontId="12" fillId="0" borderId="20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28575</xdr:rowOff>
    </xdr:from>
    <xdr:to>
      <xdr:col>8</xdr:col>
      <xdr:colOff>1076325</xdr:colOff>
      <xdr:row>2</xdr:row>
      <xdr:rowOff>428625</xdr:rowOff>
    </xdr:to>
    <xdr:cxnSp macro="">
      <xdr:nvCxnSpPr>
        <xdr:cNvPr id="3" name="直接连接符 2"/>
        <xdr:cNvCxnSpPr/>
      </xdr:nvCxnSpPr>
      <xdr:spPr>
        <a:xfrm>
          <a:off x="6162675" y="109537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28575</xdr:rowOff>
    </xdr:from>
    <xdr:to>
      <xdr:col>8</xdr:col>
      <xdr:colOff>1076325</xdr:colOff>
      <xdr:row>4</xdr:row>
      <xdr:rowOff>428625</xdr:rowOff>
    </xdr:to>
    <xdr:cxnSp macro="">
      <xdr:nvCxnSpPr>
        <xdr:cNvPr id="4" name="直接连接符 3"/>
        <xdr:cNvCxnSpPr/>
      </xdr:nvCxnSpPr>
      <xdr:spPr>
        <a:xfrm>
          <a:off x="6162675" y="109537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</xdr:row>
      <xdr:rowOff>28575</xdr:rowOff>
    </xdr:from>
    <xdr:to>
      <xdr:col>8</xdr:col>
      <xdr:colOff>1076325</xdr:colOff>
      <xdr:row>3</xdr:row>
      <xdr:rowOff>428625</xdr:rowOff>
    </xdr:to>
    <xdr:cxnSp macro="">
      <xdr:nvCxnSpPr>
        <xdr:cNvPr id="5" name="直接连接符 4"/>
        <xdr:cNvCxnSpPr/>
      </xdr:nvCxnSpPr>
      <xdr:spPr>
        <a:xfrm>
          <a:off x="6162675" y="109537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28575</xdr:rowOff>
    </xdr:from>
    <xdr:to>
      <xdr:col>8</xdr:col>
      <xdr:colOff>1076325</xdr:colOff>
      <xdr:row>6</xdr:row>
      <xdr:rowOff>428625</xdr:rowOff>
    </xdr:to>
    <xdr:cxnSp macro="">
      <xdr:nvCxnSpPr>
        <xdr:cNvPr id="6" name="直接连接符 5"/>
        <xdr:cNvCxnSpPr/>
      </xdr:nvCxnSpPr>
      <xdr:spPr>
        <a:xfrm>
          <a:off x="6162675" y="109537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28575</xdr:rowOff>
    </xdr:from>
    <xdr:to>
      <xdr:col>8</xdr:col>
      <xdr:colOff>1076325</xdr:colOff>
      <xdr:row>9</xdr:row>
      <xdr:rowOff>428625</xdr:rowOff>
    </xdr:to>
    <xdr:cxnSp macro="">
      <xdr:nvCxnSpPr>
        <xdr:cNvPr id="7" name="直接连接符 6"/>
        <xdr:cNvCxnSpPr/>
      </xdr:nvCxnSpPr>
      <xdr:spPr>
        <a:xfrm>
          <a:off x="6162675" y="109537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1076325</xdr:colOff>
      <xdr:row>5</xdr:row>
      <xdr:rowOff>428625</xdr:rowOff>
    </xdr:to>
    <xdr:cxnSp macro="">
      <xdr:nvCxnSpPr>
        <xdr:cNvPr id="8" name="直接连接符 7"/>
        <xdr:cNvCxnSpPr/>
      </xdr:nvCxnSpPr>
      <xdr:spPr>
        <a:xfrm>
          <a:off x="6162675" y="153352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28575</xdr:rowOff>
    </xdr:from>
    <xdr:to>
      <xdr:col>8</xdr:col>
      <xdr:colOff>1076325</xdr:colOff>
      <xdr:row>10</xdr:row>
      <xdr:rowOff>428625</xdr:rowOff>
    </xdr:to>
    <xdr:cxnSp macro="">
      <xdr:nvCxnSpPr>
        <xdr:cNvPr id="9" name="直接连接符 8"/>
        <xdr:cNvCxnSpPr/>
      </xdr:nvCxnSpPr>
      <xdr:spPr>
        <a:xfrm>
          <a:off x="6162675" y="197167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28575</xdr:rowOff>
    </xdr:from>
    <xdr:to>
      <xdr:col>8</xdr:col>
      <xdr:colOff>1076325</xdr:colOff>
      <xdr:row>7</xdr:row>
      <xdr:rowOff>428625</xdr:rowOff>
    </xdr:to>
    <xdr:cxnSp macro="">
      <xdr:nvCxnSpPr>
        <xdr:cNvPr id="10" name="直接连接符 9"/>
        <xdr:cNvCxnSpPr/>
      </xdr:nvCxnSpPr>
      <xdr:spPr>
        <a:xfrm>
          <a:off x="6162675" y="240982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28575</xdr:rowOff>
    </xdr:from>
    <xdr:to>
      <xdr:col>8</xdr:col>
      <xdr:colOff>1076325</xdr:colOff>
      <xdr:row>8</xdr:row>
      <xdr:rowOff>428625</xdr:rowOff>
    </xdr:to>
    <xdr:cxnSp macro="">
      <xdr:nvCxnSpPr>
        <xdr:cNvPr id="11" name="直接连接符 10"/>
        <xdr:cNvCxnSpPr/>
      </xdr:nvCxnSpPr>
      <xdr:spPr>
        <a:xfrm>
          <a:off x="6162675" y="4162425"/>
          <a:ext cx="107632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28575</xdr:rowOff>
    </xdr:from>
    <xdr:to>
      <xdr:col>8</xdr:col>
      <xdr:colOff>1076325</xdr:colOff>
      <xdr:row>21</xdr:row>
      <xdr:rowOff>428625</xdr:rowOff>
    </xdr:to>
    <xdr:cxnSp macro="">
      <xdr:nvCxnSpPr>
        <xdr:cNvPr id="12" name="直接连接符 11"/>
        <xdr:cNvCxnSpPr/>
      </xdr:nvCxnSpPr>
      <xdr:spPr>
        <a:xfrm>
          <a:off x="7524750" y="136207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28575</xdr:rowOff>
    </xdr:from>
    <xdr:to>
      <xdr:col>8</xdr:col>
      <xdr:colOff>1076325</xdr:colOff>
      <xdr:row>23</xdr:row>
      <xdr:rowOff>428625</xdr:rowOff>
    </xdr:to>
    <xdr:cxnSp macro="">
      <xdr:nvCxnSpPr>
        <xdr:cNvPr id="13" name="直接连接符 12"/>
        <xdr:cNvCxnSpPr/>
      </xdr:nvCxnSpPr>
      <xdr:spPr>
        <a:xfrm>
          <a:off x="7524750" y="206692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28575</xdr:rowOff>
    </xdr:from>
    <xdr:to>
      <xdr:col>8</xdr:col>
      <xdr:colOff>1076325</xdr:colOff>
      <xdr:row>22</xdr:row>
      <xdr:rowOff>428625</xdr:rowOff>
    </xdr:to>
    <xdr:cxnSp macro="">
      <xdr:nvCxnSpPr>
        <xdr:cNvPr id="14" name="直接连接符 13"/>
        <xdr:cNvCxnSpPr/>
      </xdr:nvCxnSpPr>
      <xdr:spPr>
        <a:xfrm>
          <a:off x="7524750" y="171450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25</xdr:row>
      <xdr:rowOff>28575</xdr:rowOff>
    </xdr:from>
    <xdr:to>
      <xdr:col>8</xdr:col>
      <xdr:colOff>1076325</xdr:colOff>
      <xdr:row>25</xdr:row>
      <xdr:rowOff>428625</xdr:rowOff>
    </xdr:to>
    <xdr:cxnSp macro="">
      <xdr:nvCxnSpPr>
        <xdr:cNvPr id="15" name="直接连接符 14"/>
        <xdr:cNvCxnSpPr/>
      </xdr:nvCxnSpPr>
      <xdr:spPr>
        <a:xfrm>
          <a:off x="7524750" y="277177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28575</xdr:rowOff>
    </xdr:from>
    <xdr:to>
      <xdr:col>8</xdr:col>
      <xdr:colOff>1076325</xdr:colOff>
      <xdr:row>28</xdr:row>
      <xdr:rowOff>428625</xdr:rowOff>
    </xdr:to>
    <xdr:cxnSp macro="">
      <xdr:nvCxnSpPr>
        <xdr:cNvPr id="16" name="直接连接符 15"/>
        <xdr:cNvCxnSpPr/>
      </xdr:nvCxnSpPr>
      <xdr:spPr>
        <a:xfrm>
          <a:off x="7524750" y="382905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28575</xdr:rowOff>
    </xdr:from>
    <xdr:to>
      <xdr:col>8</xdr:col>
      <xdr:colOff>1076325</xdr:colOff>
      <xdr:row>24</xdr:row>
      <xdr:rowOff>428625</xdr:rowOff>
    </xdr:to>
    <xdr:cxnSp macro="">
      <xdr:nvCxnSpPr>
        <xdr:cNvPr id="17" name="直接连接符 16"/>
        <xdr:cNvCxnSpPr/>
      </xdr:nvCxnSpPr>
      <xdr:spPr>
        <a:xfrm>
          <a:off x="7524750" y="241935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26</xdr:row>
      <xdr:rowOff>28575</xdr:rowOff>
    </xdr:from>
    <xdr:to>
      <xdr:col>8</xdr:col>
      <xdr:colOff>1076325</xdr:colOff>
      <xdr:row>26</xdr:row>
      <xdr:rowOff>428625</xdr:rowOff>
    </xdr:to>
    <xdr:cxnSp macro="">
      <xdr:nvCxnSpPr>
        <xdr:cNvPr id="19" name="直接连接符 18"/>
        <xdr:cNvCxnSpPr/>
      </xdr:nvCxnSpPr>
      <xdr:spPr>
        <a:xfrm>
          <a:off x="7524750" y="312420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28575</xdr:rowOff>
    </xdr:from>
    <xdr:to>
      <xdr:col>8</xdr:col>
      <xdr:colOff>1076325</xdr:colOff>
      <xdr:row>27</xdr:row>
      <xdr:rowOff>428625</xdr:rowOff>
    </xdr:to>
    <xdr:cxnSp macro="">
      <xdr:nvCxnSpPr>
        <xdr:cNvPr id="20" name="直接连接符 19"/>
        <xdr:cNvCxnSpPr/>
      </xdr:nvCxnSpPr>
      <xdr:spPr>
        <a:xfrm>
          <a:off x="7524750" y="347662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28575</xdr:rowOff>
    </xdr:from>
    <xdr:to>
      <xdr:col>8</xdr:col>
      <xdr:colOff>1076325</xdr:colOff>
      <xdr:row>22</xdr:row>
      <xdr:rowOff>428625</xdr:rowOff>
    </xdr:to>
    <xdr:cxnSp macro="">
      <xdr:nvCxnSpPr>
        <xdr:cNvPr id="23" name="直接连接符 22"/>
        <xdr:cNvCxnSpPr/>
      </xdr:nvCxnSpPr>
      <xdr:spPr>
        <a:xfrm>
          <a:off x="7524750" y="1158240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28575</xdr:rowOff>
    </xdr:from>
    <xdr:to>
      <xdr:col>8</xdr:col>
      <xdr:colOff>1076325</xdr:colOff>
      <xdr:row>23</xdr:row>
      <xdr:rowOff>428625</xdr:rowOff>
    </xdr:to>
    <xdr:cxnSp macro="">
      <xdr:nvCxnSpPr>
        <xdr:cNvPr id="24" name="直接连接符 23"/>
        <xdr:cNvCxnSpPr/>
      </xdr:nvCxnSpPr>
      <xdr:spPr>
        <a:xfrm>
          <a:off x="7524750" y="1193482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828675</xdr:colOff>
      <xdr:row>29</xdr:row>
      <xdr:rowOff>28575</xdr:rowOff>
    </xdr:from>
    <xdr:to>
      <xdr:col>8</xdr:col>
      <xdr:colOff>771525</xdr:colOff>
      <xdr:row>30</xdr:row>
      <xdr:rowOff>0</xdr:rowOff>
    </xdr:to>
    <xdr:cxnSp macro="">
      <xdr:nvCxnSpPr>
        <xdr:cNvPr id="26" name="直接连接符 25"/>
        <xdr:cNvCxnSpPr/>
      </xdr:nvCxnSpPr>
      <xdr:spPr>
        <a:xfrm>
          <a:off x="7515225" y="1087755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28575</xdr:rowOff>
    </xdr:from>
    <xdr:to>
      <xdr:col>8</xdr:col>
      <xdr:colOff>1076325</xdr:colOff>
      <xdr:row>27</xdr:row>
      <xdr:rowOff>428625</xdr:rowOff>
    </xdr:to>
    <xdr:cxnSp macro="">
      <xdr:nvCxnSpPr>
        <xdr:cNvPr id="28" name="直接连接符 27"/>
        <xdr:cNvCxnSpPr/>
      </xdr:nvCxnSpPr>
      <xdr:spPr>
        <a:xfrm>
          <a:off x="7524750" y="1228725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828675</xdr:colOff>
      <xdr:row>30</xdr:row>
      <xdr:rowOff>28575</xdr:rowOff>
    </xdr:from>
    <xdr:to>
      <xdr:col>8</xdr:col>
      <xdr:colOff>771525</xdr:colOff>
      <xdr:row>31</xdr:row>
      <xdr:rowOff>0</xdr:rowOff>
    </xdr:to>
    <xdr:cxnSp macro="">
      <xdr:nvCxnSpPr>
        <xdr:cNvPr id="29" name="直接连接符 28"/>
        <xdr:cNvCxnSpPr/>
      </xdr:nvCxnSpPr>
      <xdr:spPr>
        <a:xfrm>
          <a:off x="7515225" y="1087755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28575</xdr:rowOff>
    </xdr:from>
    <xdr:to>
      <xdr:col>8</xdr:col>
      <xdr:colOff>1076325</xdr:colOff>
      <xdr:row>1</xdr:row>
      <xdr:rowOff>428625</xdr:rowOff>
    </xdr:to>
    <xdr:cxnSp macro="">
      <xdr:nvCxnSpPr>
        <xdr:cNvPr id="11" name="直接连接符 10"/>
        <xdr:cNvCxnSpPr/>
      </xdr:nvCxnSpPr>
      <xdr:spPr>
        <a:xfrm>
          <a:off x="7524750" y="805815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</xdr:row>
      <xdr:rowOff>28575</xdr:rowOff>
    </xdr:from>
    <xdr:to>
      <xdr:col>8</xdr:col>
      <xdr:colOff>1076325</xdr:colOff>
      <xdr:row>3</xdr:row>
      <xdr:rowOff>428625</xdr:rowOff>
    </xdr:to>
    <xdr:cxnSp macro="">
      <xdr:nvCxnSpPr>
        <xdr:cNvPr id="12" name="直接连接符 11"/>
        <xdr:cNvCxnSpPr/>
      </xdr:nvCxnSpPr>
      <xdr:spPr>
        <a:xfrm>
          <a:off x="7524750" y="876300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28575</xdr:rowOff>
    </xdr:from>
    <xdr:to>
      <xdr:col>8</xdr:col>
      <xdr:colOff>1076325</xdr:colOff>
      <xdr:row>2</xdr:row>
      <xdr:rowOff>428625</xdr:rowOff>
    </xdr:to>
    <xdr:cxnSp macro="">
      <xdr:nvCxnSpPr>
        <xdr:cNvPr id="13" name="直接连接符 12"/>
        <xdr:cNvCxnSpPr/>
      </xdr:nvCxnSpPr>
      <xdr:spPr>
        <a:xfrm>
          <a:off x="7524750" y="841057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1076325</xdr:colOff>
      <xdr:row>5</xdr:row>
      <xdr:rowOff>428625</xdr:rowOff>
    </xdr:to>
    <xdr:cxnSp macro="">
      <xdr:nvCxnSpPr>
        <xdr:cNvPr id="14" name="直接连接符 13"/>
        <xdr:cNvCxnSpPr/>
      </xdr:nvCxnSpPr>
      <xdr:spPr>
        <a:xfrm>
          <a:off x="7524750" y="946785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28575</xdr:rowOff>
    </xdr:from>
    <xdr:to>
      <xdr:col>8</xdr:col>
      <xdr:colOff>1076325</xdr:colOff>
      <xdr:row>8</xdr:row>
      <xdr:rowOff>428625</xdr:rowOff>
    </xdr:to>
    <xdr:cxnSp macro="">
      <xdr:nvCxnSpPr>
        <xdr:cNvPr id="15" name="直接连接符 14"/>
        <xdr:cNvCxnSpPr/>
      </xdr:nvCxnSpPr>
      <xdr:spPr>
        <a:xfrm>
          <a:off x="7524750" y="1052512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28575</xdr:rowOff>
    </xdr:from>
    <xdr:to>
      <xdr:col>8</xdr:col>
      <xdr:colOff>1076325</xdr:colOff>
      <xdr:row>4</xdr:row>
      <xdr:rowOff>428625</xdr:rowOff>
    </xdr:to>
    <xdr:cxnSp macro="">
      <xdr:nvCxnSpPr>
        <xdr:cNvPr id="16" name="直接连接符 15"/>
        <xdr:cNvCxnSpPr/>
      </xdr:nvCxnSpPr>
      <xdr:spPr>
        <a:xfrm>
          <a:off x="7524750" y="911542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</xdr:row>
      <xdr:rowOff>0</xdr:rowOff>
    </xdr:from>
    <xdr:to>
      <xdr:col>9</xdr:col>
      <xdr:colOff>28575</xdr:colOff>
      <xdr:row>10</xdr:row>
      <xdr:rowOff>323850</xdr:rowOff>
    </xdr:to>
    <xdr:cxnSp macro="">
      <xdr:nvCxnSpPr>
        <xdr:cNvPr id="17" name="直接连接符 16"/>
        <xdr:cNvCxnSpPr/>
      </xdr:nvCxnSpPr>
      <xdr:spPr>
        <a:xfrm>
          <a:off x="7553325" y="1120140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28575</xdr:rowOff>
    </xdr:from>
    <xdr:to>
      <xdr:col>8</xdr:col>
      <xdr:colOff>1076325</xdr:colOff>
      <xdr:row>6</xdr:row>
      <xdr:rowOff>428625</xdr:rowOff>
    </xdr:to>
    <xdr:cxnSp macro="">
      <xdr:nvCxnSpPr>
        <xdr:cNvPr id="18" name="直接连接符 17"/>
        <xdr:cNvCxnSpPr/>
      </xdr:nvCxnSpPr>
      <xdr:spPr>
        <a:xfrm>
          <a:off x="7524750" y="9820275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28575</xdr:rowOff>
    </xdr:from>
    <xdr:to>
      <xdr:col>8</xdr:col>
      <xdr:colOff>1076325</xdr:colOff>
      <xdr:row>7</xdr:row>
      <xdr:rowOff>428625</xdr:rowOff>
    </xdr:to>
    <xdr:cxnSp macro="">
      <xdr:nvCxnSpPr>
        <xdr:cNvPr id="19" name="直接连接符 18"/>
        <xdr:cNvCxnSpPr/>
      </xdr:nvCxnSpPr>
      <xdr:spPr>
        <a:xfrm>
          <a:off x="7524750" y="10172700"/>
          <a:ext cx="7810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topLeftCell="A17" zoomScale="115" zoomScaleSheetLayoutView="115" workbookViewId="0">
      <selection activeCell="B24" sqref="B24"/>
    </sheetView>
  </sheetViews>
  <sheetFormatPr defaultRowHeight="27.95" customHeight="1"/>
  <cols>
    <col min="1" max="1" width="5.75" customWidth="1"/>
    <col min="2" max="2" width="10.625" customWidth="1"/>
    <col min="3" max="3" width="17.875" customWidth="1"/>
    <col min="4" max="4" width="14.5" customWidth="1"/>
    <col min="5" max="5" width="11.125" style="3" customWidth="1"/>
    <col min="6" max="6" width="12.5" style="6" customWidth="1"/>
    <col min="7" max="7" width="15.375" style="6" customWidth="1"/>
    <col min="8" max="8" width="11" style="4" customWidth="1"/>
    <col min="9" max="9" width="10.25" style="4" customWidth="1"/>
    <col min="10" max="10" width="11.25" style="4" customWidth="1"/>
    <col min="11" max="11" width="14.5" style="4" customWidth="1"/>
    <col min="12" max="12" width="11.75" style="4" customWidth="1"/>
    <col min="13" max="13" width="9.75" style="9" customWidth="1"/>
    <col min="14" max="14" width="14.625" style="2" customWidth="1"/>
  </cols>
  <sheetData>
    <row r="1" spans="1:14" ht="51" customHeight="1" thickBo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" customFormat="1" ht="54" customHeight="1">
      <c r="A2" s="7" t="s">
        <v>25</v>
      </c>
      <c r="B2" s="17" t="s">
        <v>0</v>
      </c>
      <c r="C2" s="17" t="s">
        <v>1</v>
      </c>
      <c r="D2" s="17" t="s">
        <v>2</v>
      </c>
      <c r="E2" s="18" t="s">
        <v>28</v>
      </c>
      <c r="F2" s="19" t="s">
        <v>29</v>
      </c>
      <c r="G2" s="19" t="s">
        <v>34</v>
      </c>
      <c r="H2" s="20" t="s">
        <v>26</v>
      </c>
      <c r="I2" s="20" t="s">
        <v>27</v>
      </c>
      <c r="J2" s="20" t="s">
        <v>39</v>
      </c>
      <c r="K2" s="20" t="s">
        <v>35</v>
      </c>
      <c r="L2" s="20" t="s">
        <v>54</v>
      </c>
      <c r="M2" s="21" t="s">
        <v>32</v>
      </c>
      <c r="N2" s="22" t="s">
        <v>3</v>
      </c>
    </row>
    <row r="3" spans="1:14" s="33" customFormat="1" ht="32.1" customHeight="1">
      <c r="A3" s="23">
        <v>1</v>
      </c>
      <c r="B3" s="26" t="s">
        <v>5</v>
      </c>
      <c r="C3" s="27" t="s">
        <v>31</v>
      </c>
      <c r="D3" s="27" t="s">
        <v>4</v>
      </c>
      <c r="E3" s="28">
        <v>208</v>
      </c>
      <c r="F3" s="29">
        <v>69.33</v>
      </c>
      <c r="G3" s="29">
        <f>F3*0.3</f>
        <v>20.798999999999999</v>
      </c>
      <c r="H3" s="30">
        <v>67</v>
      </c>
      <c r="I3" s="31"/>
      <c r="J3" s="30">
        <v>67</v>
      </c>
      <c r="K3" s="30">
        <f>J3*0.4</f>
        <v>26.8</v>
      </c>
      <c r="L3" s="30">
        <f>F3*0.3+J3*0.4</f>
        <v>47.599000000000004</v>
      </c>
      <c r="M3" s="49">
        <v>1</v>
      </c>
      <c r="N3" s="32" t="s">
        <v>30</v>
      </c>
    </row>
    <row r="4" spans="1:14" s="33" customFormat="1" ht="32.1" customHeight="1">
      <c r="A4" s="23">
        <v>2</v>
      </c>
      <c r="B4" s="26" t="s">
        <v>7</v>
      </c>
      <c r="C4" s="27" t="s">
        <v>31</v>
      </c>
      <c r="D4" s="27" t="s">
        <v>4</v>
      </c>
      <c r="E4" s="28">
        <v>190</v>
      </c>
      <c r="F4" s="29">
        <v>63.33</v>
      </c>
      <c r="G4" s="29">
        <f t="shared" ref="G4:G21" si="0">F4*0.3</f>
        <v>18.998999999999999</v>
      </c>
      <c r="H4" s="30">
        <v>60</v>
      </c>
      <c r="I4" s="31"/>
      <c r="J4" s="30">
        <v>60</v>
      </c>
      <c r="K4" s="30">
        <f t="shared" ref="K4:K20" si="1">J4*0.4</f>
        <v>24</v>
      </c>
      <c r="L4" s="30">
        <f>F4*0.3+J4*0.4</f>
        <v>42.998999999999995</v>
      </c>
      <c r="M4" s="49">
        <v>2</v>
      </c>
      <c r="N4" s="32" t="s">
        <v>30</v>
      </c>
    </row>
    <row r="5" spans="1:14" s="33" customFormat="1" ht="32.1" customHeight="1">
      <c r="A5" s="23">
        <v>3</v>
      </c>
      <c r="B5" s="26" t="s">
        <v>6</v>
      </c>
      <c r="C5" s="27" t="s">
        <v>31</v>
      </c>
      <c r="D5" s="27" t="s">
        <v>4</v>
      </c>
      <c r="E5" s="28">
        <v>200.5</v>
      </c>
      <c r="F5" s="29">
        <v>66.83</v>
      </c>
      <c r="G5" s="29">
        <f t="shared" si="0"/>
        <v>20.048999999999999</v>
      </c>
      <c r="H5" s="30">
        <v>56</v>
      </c>
      <c r="I5" s="31"/>
      <c r="J5" s="30">
        <v>56</v>
      </c>
      <c r="K5" s="30">
        <f t="shared" si="1"/>
        <v>22.400000000000002</v>
      </c>
      <c r="L5" s="30">
        <f>F5*0.3+J5*0.4</f>
        <v>42.448999999999998</v>
      </c>
      <c r="M5" s="49">
        <v>3</v>
      </c>
      <c r="N5" s="32" t="s">
        <v>33</v>
      </c>
    </row>
    <row r="6" spans="1:14" s="33" customFormat="1" ht="32.1" customHeight="1">
      <c r="A6" s="23">
        <v>4</v>
      </c>
      <c r="B6" s="26" t="s">
        <v>10</v>
      </c>
      <c r="C6" s="27" t="s">
        <v>31</v>
      </c>
      <c r="D6" s="27" t="s">
        <v>4</v>
      </c>
      <c r="E6" s="28">
        <v>174</v>
      </c>
      <c r="F6" s="29">
        <v>58</v>
      </c>
      <c r="G6" s="29">
        <f t="shared" si="0"/>
        <v>17.399999999999999</v>
      </c>
      <c r="H6" s="30">
        <v>61</v>
      </c>
      <c r="I6" s="31"/>
      <c r="J6" s="30">
        <v>61</v>
      </c>
      <c r="K6" s="30">
        <f t="shared" si="1"/>
        <v>24.400000000000002</v>
      </c>
      <c r="L6" s="30">
        <f>F6*0.3+J6*0.4</f>
        <v>41.8</v>
      </c>
      <c r="M6" s="49">
        <v>4</v>
      </c>
      <c r="N6" s="32" t="s">
        <v>30</v>
      </c>
    </row>
    <row r="7" spans="1:14" s="33" customFormat="1" ht="32.1" customHeight="1">
      <c r="A7" s="23">
        <v>5</v>
      </c>
      <c r="B7" s="26" t="s">
        <v>8</v>
      </c>
      <c r="C7" s="27" t="s">
        <v>31</v>
      </c>
      <c r="D7" s="27" t="s">
        <v>4</v>
      </c>
      <c r="E7" s="28">
        <v>187.5</v>
      </c>
      <c r="F7" s="29">
        <v>62.5</v>
      </c>
      <c r="G7" s="29">
        <f t="shared" si="0"/>
        <v>18.75</v>
      </c>
      <c r="H7" s="30">
        <v>53</v>
      </c>
      <c r="I7" s="31"/>
      <c r="J7" s="30">
        <v>53</v>
      </c>
      <c r="K7" s="30">
        <f t="shared" si="1"/>
        <v>21.200000000000003</v>
      </c>
      <c r="L7" s="30">
        <f t="shared" ref="L7:L21" si="2">F7*0.3+J7*0.4</f>
        <v>39.950000000000003</v>
      </c>
      <c r="M7" s="49">
        <v>5</v>
      </c>
      <c r="N7" s="32"/>
    </row>
    <row r="8" spans="1:14" s="33" customFormat="1" ht="32.1" customHeight="1">
      <c r="A8" s="23">
        <v>6</v>
      </c>
      <c r="B8" s="26" t="s">
        <v>12</v>
      </c>
      <c r="C8" s="27" t="s">
        <v>31</v>
      </c>
      <c r="D8" s="27" t="s">
        <v>4</v>
      </c>
      <c r="E8" s="28">
        <v>166.5</v>
      </c>
      <c r="F8" s="29">
        <v>55.5</v>
      </c>
      <c r="G8" s="29">
        <f t="shared" si="0"/>
        <v>16.649999999999999</v>
      </c>
      <c r="H8" s="30">
        <v>47</v>
      </c>
      <c r="I8" s="31"/>
      <c r="J8" s="30">
        <v>47</v>
      </c>
      <c r="K8" s="30">
        <f t="shared" si="1"/>
        <v>18.8</v>
      </c>
      <c r="L8" s="30">
        <f>F8*0.3+J8*0.4</f>
        <v>35.450000000000003</v>
      </c>
      <c r="M8" s="49">
        <v>6</v>
      </c>
      <c r="N8" s="32"/>
    </row>
    <row r="9" spans="1:14" s="33" customFormat="1" ht="32.1" customHeight="1">
      <c r="A9" s="23">
        <v>7</v>
      </c>
      <c r="B9" s="26" t="s">
        <v>13</v>
      </c>
      <c r="C9" s="27" t="s">
        <v>31</v>
      </c>
      <c r="D9" s="27" t="s">
        <v>4</v>
      </c>
      <c r="E9" s="28">
        <v>165.5</v>
      </c>
      <c r="F9" s="29">
        <v>55.17</v>
      </c>
      <c r="G9" s="29">
        <f t="shared" si="0"/>
        <v>16.550999999999998</v>
      </c>
      <c r="H9" s="30">
        <v>42</v>
      </c>
      <c r="I9" s="31"/>
      <c r="J9" s="30">
        <v>42</v>
      </c>
      <c r="K9" s="30">
        <f t="shared" si="1"/>
        <v>16.8</v>
      </c>
      <c r="L9" s="30">
        <f>F9*0.3+J9*0.4</f>
        <v>33.350999999999999</v>
      </c>
      <c r="M9" s="49">
        <v>7</v>
      </c>
      <c r="N9" s="32"/>
    </row>
    <row r="10" spans="1:14" s="33" customFormat="1" ht="32.1" customHeight="1">
      <c r="A10" s="23">
        <v>8</v>
      </c>
      <c r="B10" s="26" t="s">
        <v>9</v>
      </c>
      <c r="C10" s="27" t="s">
        <v>31</v>
      </c>
      <c r="D10" s="27" t="s">
        <v>4</v>
      </c>
      <c r="E10" s="28">
        <v>184</v>
      </c>
      <c r="F10" s="29">
        <v>61.33</v>
      </c>
      <c r="G10" s="29">
        <f t="shared" si="0"/>
        <v>18.398999999999997</v>
      </c>
      <c r="H10" s="30">
        <v>35</v>
      </c>
      <c r="I10" s="31"/>
      <c r="J10" s="30">
        <v>35</v>
      </c>
      <c r="K10" s="30">
        <f t="shared" si="1"/>
        <v>14</v>
      </c>
      <c r="L10" s="30">
        <f t="shared" si="2"/>
        <v>32.399000000000001</v>
      </c>
      <c r="M10" s="49">
        <v>8</v>
      </c>
      <c r="N10" s="32"/>
    </row>
    <row r="11" spans="1:14" s="33" customFormat="1" ht="32.1" customHeight="1" thickBot="1">
      <c r="A11" s="25">
        <v>9</v>
      </c>
      <c r="B11" s="34" t="s">
        <v>11</v>
      </c>
      <c r="C11" s="35" t="s">
        <v>31</v>
      </c>
      <c r="D11" s="35" t="s">
        <v>4</v>
      </c>
      <c r="E11" s="36">
        <v>171.5</v>
      </c>
      <c r="F11" s="37">
        <v>57.17</v>
      </c>
      <c r="G11" s="37">
        <f t="shared" si="0"/>
        <v>17.151</v>
      </c>
      <c r="H11" s="38">
        <v>0</v>
      </c>
      <c r="I11" s="39"/>
      <c r="J11" s="38">
        <v>0</v>
      </c>
      <c r="K11" s="40">
        <f t="shared" si="1"/>
        <v>0</v>
      </c>
      <c r="L11" s="40">
        <f t="shared" si="2"/>
        <v>17.151</v>
      </c>
      <c r="M11" s="50">
        <v>9</v>
      </c>
      <c r="N11" s="41" t="s">
        <v>36</v>
      </c>
    </row>
    <row r="12" spans="1:14" s="33" customFormat="1" ht="32.1" customHeight="1">
      <c r="A12" s="42">
        <v>10</v>
      </c>
      <c r="B12" s="43" t="s">
        <v>14</v>
      </c>
      <c r="C12" s="44" t="s">
        <v>31</v>
      </c>
      <c r="D12" s="44" t="s">
        <v>24</v>
      </c>
      <c r="E12" s="45">
        <v>209.5</v>
      </c>
      <c r="F12" s="46">
        <v>69.83</v>
      </c>
      <c r="G12" s="46">
        <f t="shared" si="0"/>
        <v>20.948999999999998</v>
      </c>
      <c r="H12" s="47">
        <v>62</v>
      </c>
      <c r="I12" s="47">
        <v>69.95</v>
      </c>
      <c r="J12" s="47">
        <v>65.98</v>
      </c>
      <c r="K12" s="47">
        <f t="shared" si="1"/>
        <v>26.392000000000003</v>
      </c>
      <c r="L12" s="47">
        <f t="shared" si="2"/>
        <v>47.341000000000001</v>
      </c>
      <c r="M12" s="51">
        <v>1</v>
      </c>
      <c r="N12" s="48" t="s">
        <v>30</v>
      </c>
    </row>
    <row r="13" spans="1:14" s="33" customFormat="1" ht="32.1" customHeight="1">
      <c r="A13" s="23">
        <v>11</v>
      </c>
      <c r="B13" s="26" t="s">
        <v>23</v>
      </c>
      <c r="C13" s="27" t="s">
        <v>31</v>
      </c>
      <c r="D13" s="27" t="s">
        <v>24</v>
      </c>
      <c r="E13" s="28">
        <v>176</v>
      </c>
      <c r="F13" s="29">
        <v>58.67</v>
      </c>
      <c r="G13" s="29">
        <f t="shared" si="0"/>
        <v>17.600999999999999</v>
      </c>
      <c r="H13" s="30">
        <v>64</v>
      </c>
      <c r="I13" s="30">
        <v>66.95</v>
      </c>
      <c r="J13" s="30">
        <v>65.48</v>
      </c>
      <c r="K13" s="30">
        <f t="shared" si="1"/>
        <v>26.192000000000004</v>
      </c>
      <c r="L13" s="30">
        <f t="shared" ref="L13:L20" si="3">F13*0.3+J13*0.4</f>
        <v>43.793000000000006</v>
      </c>
      <c r="M13" s="49">
        <v>2</v>
      </c>
      <c r="N13" s="32" t="s">
        <v>30</v>
      </c>
    </row>
    <row r="14" spans="1:14" s="33" customFormat="1" ht="32.1" customHeight="1">
      <c r="A14" s="23">
        <v>12</v>
      </c>
      <c r="B14" s="26" t="s">
        <v>19</v>
      </c>
      <c r="C14" s="27" t="s">
        <v>31</v>
      </c>
      <c r="D14" s="27" t="s">
        <v>24</v>
      </c>
      <c r="E14" s="28">
        <v>181</v>
      </c>
      <c r="F14" s="29">
        <v>60.33</v>
      </c>
      <c r="G14" s="29">
        <f t="shared" si="0"/>
        <v>18.099</v>
      </c>
      <c r="H14" s="30">
        <v>62</v>
      </c>
      <c r="I14" s="30">
        <v>64.400000000000006</v>
      </c>
      <c r="J14" s="30">
        <v>63.2</v>
      </c>
      <c r="K14" s="30">
        <f t="shared" si="1"/>
        <v>25.28</v>
      </c>
      <c r="L14" s="30">
        <f t="shared" si="3"/>
        <v>43.379000000000005</v>
      </c>
      <c r="M14" s="49">
        <v>3</v>
      </c>
      <c r="N14" s="32" t="s">
        <v>30</v>
      </c>
    </row>
    <row r="15" spans="1:14" s="1" customFormat="1" ht="32.1" customHeight="1">
      <c r="A15" s="23">
        <v>13</v>
      </c>
      <c r="B15" s="11" t="s">
        <v>15</v>
      </c>
      <c r="C15" s="12" t="s">
        <v>31</v>
      </c>
      <c r="D15" s="12" t="s">
        <v>24</v>
      </c>
      <c r="E15" s="5">
        <v>192</v>
      </c>
      <c r="F15" s="8">
        <v>64</v>
      </c>
      <c r="G15" s="15">
        <f t="shared" si="0"/>
        <v>19.2</v>
      </c>
      <c r="H15" s="13">
        <v>49</v>
      </c>
      <c r="I15" s="13">
        <v>70.05</v>
      </c>
      <c r="J15" s="13">
        <v>59.53</v>
      </c>
      <c r="K15" s="16">
        <f t="shared" si="1"/>
        <v>23.812000000000001</v>
      </c>
      <c r="L15" s="13">
        <f t="shared" si="3"/>
        <v>43.012</v>
      </c>
      <c r="M15" s="10">
        <v>4</v>
      </c>
      <c r="N15" s="24"/>
    </row>
    <row r="16" spans="1:14" s="1" customFormat="1" ht="32.1" customHeight="1">
      <c r="A16" s="23">
        <v>14</v>
      </c>
      <c r="B16" s="11" t="s">
        <v>21</v>
      </c>
      <c r="C16" s="12" t="s">
        <v>31</v>
      </c>
      <c r="D16" s="12" t="s">
        <v>24</v>
      </c>
      <c r="E16" s="5">
        <v>178</v>
      </c>
      <c r="F16" s="8">
        <v>59.33</v>
      </c>
      <c r="G16" s="15">
        <f t="shared" si="0"/>
        <v>17.798999999999999</v>
      </c>
      <c r="H16" s="13">
        <v>55</v>
      </c>
      <c r="I16" s="13">
        <v>65.05</v>
      </c>
      <c r="J16" s="13">
        <v>60.03</v>
      </c>
      <c r="K16" s="16">
        <f t="shared" si="1"/>
        <v>24.012</v>
      </c>
      <c r="L16" s="13">
        <f t="shared" si="3"/>
        <v>41.811</v>
      </c>
      <c r="M16" s="10">
        <v>5</v>
      </c>
      <c r="N16" s="24"/>
    </row>
    <row r="17" spans="1:14" s="1" customFormat="1" ht="32.1" customHeight="1">
      <c r="A17" s="23">
        <v>15</v>
      </c>
      <c r="B17" s="11" t="s">
        <v>22</v>
      </c>
      <c r="C17" s="12" t="s">
        <v>31</v>
      </c>
      <c r="D17" s="12" t="s">
        <v>24</v>
      </c>
      <c r="E17" s="5">
        <v>176.5</v>
      </c>
      <c r="F17" s="8">
        <v>58.83</v>
      </c>
      <c r="G17" s="15">
        <f>F17*0.3</f>
        <v>17.648999999999997</v>
      </c>
      <c r="H17" s="13">
        <v>43.5</v>
      </c>
      <c r="I17" s="13">
        <v>69.55</v>
      </c>
      <c r="J17" s="13">
        <v>56.53</v>
      </c>
      <c r="K17" s="16">
        <f>J17*0.4</f>
        <v>22.612000000000002</v>
      </c>
      <c r="L17" s="13">
        <f t="shared" si="3"/>
        <v>40.260999999999996</v>
      </c>
      <c r="M17" s="10">
        <v>6</v>
      </c>
      <c r="N17" s="24"/>
    </row>
    <row r="18" spans="1:14" s="1" customFormat="1" ht="32.1" customHeight="1">
      <c r="A18" s="23">
        <v>16</v>
      </c>
      <c r="B18" s="11" t="s">
        <v>17</v>
      </c>
      <c r="C18" s="12" t="s">
        <v>31</v>
      </c>
      <c r="D18" s="12" t="s">
        <v>24</v>
      </c>
      <c r="E18" s="5">
        <v>186.5</v>
      </c>
      <c r="F18" s="8">
        <v>62.17</v>
      </c>
      <c r="G18" s="15">
        <f t="shared" si="0"/>
        <v>18.651</v>
      </c>
      <c r="H18" s="13">
        <v>52</v>
      </c>
      <c r="I18" s="13">
        <v>55.55</v>
      </c>
      <c r="J18" s="13">
        <v>53.78</v>
      </c>
      <c r="K18" s="16">
        <f t="shared" si="1"/>
        <v>21.512</v>
      </c>
      <c r="L18" s="13">
        <f t="shared" si="3"/>
        <v>40.162999999999997</v>
      </c>
      <c r="M18" s="10">
        <v>7</v>
      </c>
      <c r="N18" s="24"/>
    </row>
    <row r="19" spans="1:14" s="1" customFormat="1" ht="32.1" customHeight="1">
      <c r="A19" s="23">
        <v>17</v>
      </c>
      <c r="B19" s="11" t="s">
        <v>16</v>
      </c>
      <c r="C19" s="12" t="s">
        <v>31</v>
      </c>
      <c r="D19" s="12" t="s">
        <v>24</v>
      </c>
      <c r="E19" s="5">
        <v>188.5</v>
      </c>
      <c r="F19" s="8">
        <v>62.83</v>
      </c>
      <c r="G19" s="15">
        <f t="shared" si="0"/>
        <v>18.849</v>
      </c>
      <c r="H19" s="13">
        <v>43</v>
      </c>
      <c r="I19" s="14">
        <v>0</v>
      </c>
      <c r="J19" s="13">
        <v>21.5</v>
      </c>
      <c r="K19" s="16">
        <f t="shared" si="1"/>
        <v>8.6</v>
      </c>
      <c r="L19" s="13">
        <f t="shared" si="3"/>
        <v>27.448999999999998</v>
      </c>
      <c r="M19" s="10">
        <v>8</v>
      </c>
      <c r="N19" s="24" t="s">
        <v>37</v>
      </c>
    </row>
    <row r="20" spans="1:14" s="1" customFormat="1" ht="32.1" customHeight="1">
      <c r="A20" s="23">
        <v>18</v>
      </c>
      <c r="B20" s="11" t="s">
        <v>18</v>
      </c>
      <c r="C20" s="12" t="s">
        <v>31</v>
      </c>
      <c r="D20" s="12" t="s">
        <v>24</v>
      </c>
      <c r="E20" s="5">
        <v>181.5</v>
      </c>
      <c r="F20" s="8">
        <v>60.5</v>
      </c>
      <c r="G20" s="15">
        <f t="shared" si="0"/>
        <v>18.149999999999999</v>
      </c>
      <c r="H20" s="13">
        <v>45</v>
      </c>
      <c r="I20" s="14">
        <v>0</v>
      </c>
      <c r="J20" s="13">
        <v>22.5</v>
      </c>
      <c r="K20" s="16">
        <f t="shared" si="1"/>
        <v>9</v>
      </c>
      <c r="L20" s="13">
        <f t="shared" si="3"/>
        <v>27.15</v>
      </c>
      <c r="M20" s="10">
        <v>9</v>
      </c>
      <c r="N20" s="24" t="s">
        <v>37</v>
      </c>
    </row>
    <row r="21" spans="1:14" s="1" customFormat="1" ht="32.1" customHeight="1" thickBot="1">
      <c r="A21" s="54">
        <v>19</v>
      </c>
      <c r="B21" s="55" t="s">
        <v>20</v>
      </c>
      <c r="C21" s="56" t="s">
        <v>31</v>
      </c>
      <c r="D21" s="56" t="s">
        <v>24</v>
      </c>
      <c r="E21" s="57">
        <v>181</v>
      </c>
      <c r="F21" s="58">
        <v>60.33</v>
      </c>
      <c r="G21" s="59">
        <f t="shared" si="0"/>
        <v>18.099</v>
      </c>
      <c r="H21" s="60">
        <v>0</v>
      </c>
      <c r="I21" s="60">
        <v>0</v>
      </c>
      <c r="J21" s="60">
        <v>0</v>
      </c>
      <c r="K21" s="60">
        <v>0</v>
      </c>
      <c r="L21" s="61">
        <f t="shared" si="2"/>
        <v>18.099</v>
      </c>
      <c r="M21" s="62">
        <v>10</v>
      </c>
      <c r="N21" s="63" t="s">
        <v>36</v>
      </c>
    </row>
    <row r="22" spans="1:14" ht="32.1" customHeight="1" thickTop="1">
      <c r="A22" s="89">
        <v>20</v>
      </c>
      <c r="B22" s="80" t="s">
        <v>40</v>
      </c>
      <c r="C22" s="65" t="s">
        <v>52</v>
      </c>
      <c r="D22" s="85" t="s">
        <v>42</v>
      </c>
      <c r="E22" s="80">
        <v>201</v>
      </c>
      <c r="F22" s="75">
        <f>E22/3</f>
        <v>67</v>
      </c>
      <c r="G22" s="75">
        <f>F22*30%</f>
        <v>20.099999999999998</v>
      </c>
      <c r="H22" s="80">
        <v>80</v>
      </c>
      <c r="I22" s="66"/>
      <c r="J22" s="80">
        <v>80</v>
      </c>
      <c r="K22" s="67">
        <f>J22*40%</f>
        <v>32</v>
      </c>
      <c r="L22" s="67">
        <f>G22+K22</f>
        <v>52.099999999999994</v>
      </c>
      <c r="M22" s="68">
        <v>1</v>
      </c>
      <c r="N22" s="78" t="s">
        <v>53</v>
      </c>
    </row>
    <row r="23" spans="1:14" ht="32.1" customHeight="1">
      <c r="A23" s="90">
        <v>21</v>
      </c>
      <c r="B23" s="81" t="s">
        <v>44</v>
      </c>
      <c r="C23" s="53" t="s">
        <v>41</v>
      </c>
      <c r="D23" s="86" t="s">
        <v>42</v>
      </c>
      <c r="E23" s="81">
        <v>187</v>
      </c>
      <c r="F23" s="76">
        <f t="shared" ref="F23:F31" si="4">E23/3</f>
        <v>62.333333333333336</v>
      </c>
      <c r="G23" s="76">
        <f t="shared" ref="G23:G31" si="5">F23*30%</f>
        <v>18.7</v>
      </c>
      <c r="H23" s="81">
        <v>83</v>
      </c>
      <c r="I23" s="31"/>
      <c r="J23" s="81">
        <v>83</v>
      </c>
      <c r="K23" s="64">
        <f t="shared" ref="K23:K31" si="6">J23*40%</f>
        <v>33.200000000000003</v>
      </c>
      <c r="L23" s="64">
        <f t="shared" ref="L23:L25" si="7">G23+K23</f>
        <v>51.900000000000006</v>
      </c>
      <c r="M23" s="10">
        <v>2</v>
      </c>
      <c r="N23" s="79" t="s">
        <v>53</v>
      </c>
    </row>
    <row r="24" spans="1:14" ht="32.1" customHeight="1">
      <c r="A24" s="90">
        <v>22</v>
      </c>
      <c r="B24" s="81" t="s">
        <v>43</v>
      </c>
      <c r="C24" s="53" t="s">
        <v>41</v>
      </c>
      <c r="D24" s="86" t="s">
        <v>42</v>
      </c>
      <c r="E24" s="81">
        <v>187</v>
      </c>
      <c r="F24" s="76">
        <f t="shared" si="4"/>
        <v>62.333333333333336</v>
      </c>
      <c r="G24" s="76">
        <f t="shared" si="5"/>
        <v>18.7</v>
      </c>
      <c r="H24" s="81">
        <v>81</v>
      </c>
      <c r="I24" s="31"/>
      <c r="J24" s="81">
        <v>81</v>
      </c>
      <c r="K24" s="64">
        <f t="shared" si="6"/>
        <v>32.4</v>
      </c>
      <c r="L24" s="64">
        <f t="shared" si="7"/>
        <v>51.099999999999994</v>
      </c>
      <c r="M24" s="10">
        <v>3</v>
      </c>
      <c r="N24" s="79" t="s">
        <v>53</v>
      </c>
    </row>
    <row r="25" spans="1:14" ht="32.1" customHeight="1">
      <c r="A25" s="90">
        <v>23</v>
      </c>
      <c r="B25" s="81" t="s">
        <v>51</v>
      </c>
      <c r="C25" s="53" t="s">
        <v>41</v>
      </c>
      <c r="D25" s="86" t="s">
        <v>42</v>
      </c>
      <c r="E25" s="81">
        <v>181.5</v>
      </c>
      <c r="F25" s="76">
        <f t="shared" si="4"/>
        <v>60.5</v>
      </c>
      <c r="G25" s="76">
        <f t="shared" si="5"/>
        <v>18.149999999999999</v>
      </c>
      <c r="H25" s="81">
        <v>82</v>
      </c>
      <c r="I25" s="64"/>
      <c r="J25" s="81">
        <v>82</v>
      </c>
      <c r="K25" s="64">
        <f t="shared" si="6"/>
        <v>32.800000000000004</v>
      </c>
      <c r="L25" s="64">
        <f t="shared" si="7"/>
        <v>50.95</v>
      </c>
      <c r="M25" s="10">
        <v>4</v>
      </c>
      <c r="N25" s="69"/>
    </row>
    <row r="26" spans="1:14" ht="32.1" customHeight="1">
      <c r="A26" s="90">
        <v>24</v>
      </c>
      <c r="B26" s="81" t="s">
        <v>46</v>
      </c>
      <c r="C26" s="53" t="s">
        <v>41</v>
      </c>
      <c r="D26" s="86" t="s">
        <v>42</v>
      </c>
      <c r="E26" s="81">
        <v>185</v>
      </c>
      <c r="F26" s="76">
        <f t="shared" si="4"/>
        <v>61.666666666666664</v>
      </c>
      <c r="G26" s="76">
        <f t="shared" si="5"/>
        <v>18.5</v>
      </c>
      <c r="H26" s="81">
        <v>78</v>
      </c>
      <c r="I26" s="31"/>
      <c r="J26" s="81">
        <v>78</v>
      </c>
      <c r="K26" s="64">
        <f t="shared" si="6"/>
        <v>31.200000000000003</v>
      </c>
      <c r="L26" s="64">
        <f t="shared" ref="L26:L31" si="8">G26+K26</f>
        <v>49.7</v>
      </c>
      <c r="M26" s="10">
        <v>5</v>
      </c>
      <c r="N26" s="69"/>
    </row>
    <row r="27" spans="1:14" ht="32.1" customHeight="1">
      <c r="A27" s="90">
        <v>25</v>
      </c>
      <c r="B27" s="81" t="s">
        <v>47</v>
      </c>
      <c r="C27" s="53" t="s">
        <v>41</v>
      </c>
      <c r="D27" s="86" t="s">
        <v>42</v>
      </c>
      <c r="E27" s="81">
        <v>185</v>
      </c>
      <c r="F27" s="76">
        <f t="shared" si="4"/>
        <v>61.666666666666664</v>
      </c>
      <c r="G27" s="76">
        <f t="shared" si="5"/>
        <v>18.5</v>
      </c>
      <c r="H27" s="81">
        <v>76</v>
      </c>
      <c r="I27" s="31"/>
      <c r="J27" s="81">
        <v>76</v>
      </c>
      <c r="K27" s="64">
        <f t="shared" si="6"/>
        <v>30.400000000000002</v>
      </c>
      <c r="L27" s="64">
        <f t="shared" si="8"/>
        <v>48.900000000000006</v>
      </c>
      <c r="M27" s="10">
        <v>6</v>
      </c>
      <c r="N27" s="69"/>
    </row>
    <row r="28" spans="1:14" ht="32.1" customHeight="1">
      <c r="A28" s="90">
        <v>26</v>
      </c>
      <c r="B28" s="81" t="s">
        <v>45</v>
      </c>
      <c r="C28" s="53" t="s">
        <v>41</v>
      </c>
      <c r="D28" s="86" t="s">
        <v>42</v>
      </c>
      <c r="E28" s="81">
        <v>186.5</v>
      </c>
      <c r="F28" s="76">
        <f t="shared" si="4"/>
        <v>62.166666666666664</v>
      </c>
      <c r="G28" s="76">
        <f t="shared" si="5"/>
        <v>18.649999999999999</v>
      </c>
      <c r="H28" s="81">
        <v>75</v>
      </c>
      <c r="I28" s="31"/>
      <c r="J28" s="81">
        <v>75</v>
      </c>
      <c r="K28" s="64">
        <f t="shared" si="6"/>
        <v>30</v>
      </c>
      <c r="L28" s="64">
        <f t="shared" si="8"/>
        <v>48.65</v>
      </c>
      <c r="M28" s="10">
        <v>7</v>
      </c>
      <c r="N28" s="69"/>
    </row>
    <row r="29" spans="1:14" ht="32.1" customHeight="1">
      <c r="A29" s="90">
        <v>27</v>
      </c>
      <c r="B29" s="81" t="s">
        <v>49</v>
      </c>
      <c r="C29" s="53" t="s">
        <v>41</v>
      </c>
      <c r="D29" s="86" t="s">
        <v>42</v>
      </c>
      <c r="E29" s="81">
        <v>184.5</v>
      </c>
      <c r="F29" s="76">
        <f t="shared" si="4"/>
        <v>61.5</v>
      </c>
      <c r="G29" s="76">
        <f t="shared" si="5"/>
        <v>18.45</v>
      </c>
      <c r="H29" s="81">
        <v>73</v>
      </c>
      <c r="I29" s="31"/>
      <c r="J29" s="81">
        <v>73</v>
      </c>
      <c r="K29" s="64">
        <f t="shared" si="6"/>
        <v>29.200000000000003</v>
      </c>
      <c r="L29" s="64">
        <f t="shared" si="8"/>
        <v>47.650000000000006</v>
      </c>
      <c r="M29" s="10">
        <v>8</v>
      </c>
      <c r="N29" s="69"/>
    </row>
    <row r="30" spans="1:14" ht="32.1" customHeight="1">
      <c r="A30" s="90">
        <v>28</v>
      </c>
      <c r="B30" s="81" t="s">
        <v>48</v>
      </c>
      <c r="C30" s="53" t="s">
        <v>41</v>
      </c>
      <c r="D30" s="86" t="s">
        <v>42</v>
      </c>
      <c r="E30" s="81">
        <v>184.5</v>
      </c>
      <c r="F30" s="76">
        <f t="shared" si="4"/>
        <v>61.5</v>
      </c>
      <c r="G30" s="76">
        <f t="shared" si="5"/>
        <v>18.45</v>
      </c>
      <c r="H30" s="83">
        <v>0</v>
      </c>
      <c r="I30" s="31"/>
      <c r="J30" s="83">
        <v>0</v>
      </c>
      <c r="K30" s="64">
        <f t="shared" si="6"/>
        <v>0</v>
      </c>
      <c r="L30" s="64">
        <f t="shared" si="8"/>
        <v>18.45</v>
      </c>
      <c r="M30" s="10">
        <v>9</v>
      </c>
      <c r="N30" s="70" t="s">
        <v>36</v>
      </c>
    </row>
    <row r="31" spans="1:14" ht="32.1" customHeight="1" thickBot="1">
      <c r="A31" s="91">
        <v>29</v>
      </c>
      <c r="B31" s="82" t="s">
        <v>50</v>
      </c>
      <c r="C31" s="71" t="s">
        <v>41</v>
      </c>
      <c r="D31" s="87" t="s">
        <v>42</v>
      </c>
      <c r="E31" s="82">
        <v>182.5</v>
      </c>
      <c r="F31" s="77">
        <f t="shared" si="4"/>
        <v>60.833333333333336</v>
      </c>
      <c r="G31" s="77">
        <f t="shared" si="5"/>
        <v>18.25</v>
      </c>
      <c r="H31" s="84">
        <v>0</v>
      </c>
      <c r="I31" s="72"/>
      <c r="J31" s="84">
        <v>0</v>
      </c>
      <c r="K31" s="73">
        <f t="shared" si="6"/>
        <v>0</v>
      </c>
      <c r="L31" s="73">
        <f t="shared" si="8"/>
        <v>18.25</v>
      </c>
      <c r="M31" s="74">
        <v>10</v>
      </c>
      <c r="N31" s="70" t="s">
        <v>55</v>
      </c>
    </row>
    <row r="32" spans="1:14" ht="27.95" customHeight="1" thickTop="1"/>
  </sheetData>
  <mergeCells count="1"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"/>
  <sheetViews>
    <sheetView workbookViewId="0">
      <selection activeCell="P7" sqref="P7"/>
    </sheetView>
  </sheetViews>
  <sheetFormatPr defaultRowHeight="13.5"/>
  <sheetData>
    <row r="2" spans="1:14" ht="27.95" customHeight="1">
      <c r="A2" s="52">
        <v>20</v>
      </c>
      <c r="B2" s="52" t="s">
        <v>40</v>
      </c>
      <c r="C2" s="52" t="s">
        <v>52</v>
      </c>
      <c r="D2" s="52" t="s">
        <v>42</v>
      </c>
      <c r="E2" s="52">
        <v>201</v>
      </c>
      <c r="F2" s="52">
        <f>E2/3</f>
        <v>67</v>
      </c>
      <c r="G2" s="52">
        <f>F2*30%</f>
        <v>20.099999999999998</v>
      </c>
      <c r="H2" s="52">
        <v>80</v>
      </c>
      <c r="I2" s="52"/>
      <c r="J2" s="52">
        <v>80</v>
      </c>
      <c r="K2" s="52">
        <f t="shared" ref="K2:K11" si="0">J2*40%</f>
        <v>32</v>
      </c>
      <c r="L2" s="52">
        <f t="shared" ref="L2:L11" si="1">G2+K2</f>
        <v>52.099999999999994</v>
      </c>
      <c r="M2" s="52">
        <v>1</v>
      </c>
      <c r="N2" s="52" t="s">
        <v>53</v>
      </c>
    </row>
    <row r="3" spans="1:14" ht="27.95" customHeight="1">
      <c r="A3" s="52">
        <v>21</v>
      </c>
      <c r="B3" s="52" t="s">
        <v>43</v>
      </c>
      <c r="C3" s="52" t="s">
        <v>41</v>
      </c>
      <c r="D3" s="52" t="s">
        <v>42</v>
      </c>
      <c r="E3" s="52">
        <v>187</v>
      </c>
      <c r="F3" s="52">
        <f t="shared" ref="F3:F11" si="2">E3/3</f>
        <v>62.333333333333336</v>
      </c>
      <c r="G3" s="52">
        <f t="shared" ref="G3:G11" si="3">F3*30%</f>
        <v>18.7</v>
      </c>
      <c r="H3" s="52">
        <v>81</v>
      </c>
      <c r="I3" s="52"/>
      <c r="J3" s="52">
        <v>81</v>
      </c>
      <c r="K3" s="52">
        <f t="shared" si="0"/>
        <v>32.4</v>
      </c>
      <c r="L3" s="52">
        <f t="shared" si="1"/>
        <v>51.099999999999994</v>
      </c>
      <c r="M3" s="52">
        <v>3</v>
      </c>
      <c r="N3" s="52" t="s">
        <v>53</v>
      </c>
    </row>
    <row r="4" spans="1:14" ht="27.95" customHeight="1">
      <c r="A4" s="52">
        <v>22</v>
      </c>
      <c r="B4" s="52" t="s">
        <v>44</v>
      </c>
      <c r="C4" s="52" t="s">
        <v>41</v>
      </c>
      <c r="D4" s="52" t="s">
        <v>42</v>
      </c>
      <c r="E4" s="52">
        <v>187</v>
      </c>
      <c r="F4" s="52">
        <f t="shared" si="2"/>
        <v>62.333333333333336</v>
      </c>
      <c r="G4" s="52">
        <f t="shared" si="3"/>
        <v>18.7</v>
      </c>
      <c r="H4" s="52">
        <v>83</v>
      </c>
      <c r="I4" s="52"/>
      <c r="J4" s="52">
        <v>83</v>
      </c>
      <c r="K4" s="52">
        <f t="shared" si="0"/>
        <v>33.200000000000003</v>
      </c>
      <c r="L4" s="52">
        <f t="shared" si="1"/>
        <v>51.900000000000006</v>
      </c>
      <c r="M4" s="52">
        <v>2</v>
      </c>
      <c r="N4" s="52" t="s">
        <v>53</v>
      </c>
    </row>
    <row r="5" spans="1:14" ht="27.95" customHeight="1">
      <c r="A5" s="52">
        <v>23</v>
      </c>
      <c r="B5" s="52" t="s">
        <v>45</v>
      </c>
      <c r="C5" s="52" t="s">
        <v>41</v>
      </c>
      <c r="D5" s="52" t="s">
        <v>42</v>
      </c>
      <c r="E5" s="52">
        <v>186.5</v>
      </c>
      <c r="F5" s="52">
        <f t="shared" si="2"/>
        <v>62.166666666666664</v>
      </c>
      <c r="G5" s="52">
        <f t="shared" si="3"/>
        <v>18.649999999999999</v>
      </c>
      <c r="H5" s="52">
        <v>75</v>
      </c>
      <c r="I5" s="52"/>
      <c r="J5" s="52">
        <v>75</v>
      </c>
      <c r="K5" s="52">
        <f t="shared" si="0"/>
        <v>30</v>
      </c>
      <c r="L5" s="52">
        <f t="shared" si="1"/>
        <v>48.65</v>
      </c>
      <c r="M5" s="52">
        <v>7</v>
      </c>
      <c r="N5" s="52"/>
    </row>
    <row r="6" spans="1:14" ht="27.95" customHeight="1">
      <c r="A6" s="52">
        <v>24</v>
      </c>
      <c r="B6" s="52" t="s">
        <v>46</v>
      </c>
      <c r="C6" s="52" t="s">
        <v>41</v>
      </c>
      <c r="D6" s="52" t="s">
        <v>42</v>
      </c>
      <c r="E6" s="52">
        <v>185</v>
      </c>
      <c r="F6" s="52">
        <f t="shared" si="2"/>
        <v>61.666666666666664</v>
      </c>
      <c r="G6" s="52">
        <f t="shared" si="3"/>
        <v>18.5</v>
      </c>
      <c r="H6" s="52">
        <v>78</v>
      </c>
      <c r="I6" s="52"/>
      <c r="J6" s="52">
        <v>78</v>
      </c>
      <c r="K6" s="52">
        <f t="shared" si="0"/>
        <v>31.200000000000003</v>
      </c>
      <c r="L6" s="52">
        <f t="shared" si="1"/>
        <v>49.7</v>
      </c>
      <c r="M6" s="52">
        <v>5</v>
      </c>
      <c r="N6" s="52"/>
    </row>
    <row r="7" spans="1:14" ht="27.95" customHeight="1">
      <c r="A7" s="52">
        <v>25</v>
      </c>
      <c r="B7" s="52" t="s">
        <v>47</v>
      </c>
      <c r="C7" s="52" t="s">
        <v>41</v>
      </c>
      <c r="D7" s="52" t="s">
        <v>42</v>
      </c>
      <c r="E7" s="52">
        <v>185</v>
      </c>
      <c r="F7" s="52">
        <f t="shared" si="2"/>
        <v>61.666666666666664</v>
      </c>
      <c r="G7" s="52">
        <f t="shared" si="3"/>
        <v>18.5</v>
      </c>
      <c r="H7" s="52">
        <v>76</v>
      </c>
      <c r="I7" s="52"/>
      <c r="J7" s="52">
        <v>76</v>
      </c>
      <c r="K7" s="52">
        <f t="shared" si="0"/>
        <v>30.400000000000002</v>
      </c>
      <c r="L7" s="52">
        <f t="shared" si="1"/>
        <v>48.900000000000006</v>
      </c>
      <c r="M7" s="52">
        <v>6</v>
      </c>
      <c r="N7" s="52"/>
    </row>
    <row r="8" spans="1:14" ht="27.95" customHeight="1">
      <c r="A8" s="52">
        <v>26</v>
      </c>
      <c r="B8" s="52" t="s">
        <v>48</v>
      </c>
      <c r="C8" s="52" t="s">
        <v>41</v>
      </c>
      <c r="D8" s="52" t="s">
        <v>42</v>
      </c>
      <c r="E8" s="52">
        <v>184.5</v>
      </c>
      <c r="F8" s="52">
        <f t="shared" si="2"/>
        <v>61.5</v>
      </c>
      <c r="G8" s="52">
        <f t="shared" si="3"/>
        <v>18.45</v>
      </c>
      <c r="H8" s="52">
        <v>0</v>
      </c>
      <c r="I8" s="52"/>
      <c r="J8" s="52">
        <v>0</v>
      </c>
      <c r="K8" s="52">
        <f t="shared" si="0"/>
        <v>0</v>
      </c>
      <c r="L8" s="52">
        <f t="shared" si="1"/>
        <v>18.45</v>
      </c>
      <c r="M8" s="52">
        <v>9</v>
      </c>
      <c r="N8" s="52" t="s">
        <v>36</v>
      </c>
    </row>
    <row r="9" spans="1:14" ht="27.95" customHeight="1">
      <c r="A9" s="52">
        <v>27</v>
      </c>
      <c r="B9" s="52" t="s">
        <v>49</v>
      </c>
      <c r="C9" s="52" t="s">
        <v>41</v>
      </c>
      <c r="D9" s="52" t="s">
        <v>42</v>
      </c>
      <c r="E9" s="52">
        <v>184.5</v>
      </c>
      <c r="F9" s="52">
        <f t="shared" si="2"/>
        <v>61.5</v>
      </c>
      <c r="G9" s="52">
        <f t="shared" si="3"/>
        <v>18.45</v>
      </c>
      <c r="H9" s="52">
        <v>73</v>
      </c>
      <c r="I9" s="52"/>
      <c r="J9" s="52">
        <v>73</v>
      </c>
      <c r="K9" s="52">
        <f t="shared" si="0"/>
        <v>29.200000000000003</v>
      </c>
      <c r="L9" s="52">
        <f t="shared" si="1"/>
        <v>47.650000000000006</v>
      </c>
      <c r="M9" s="52">
        <v>8</v>
      </c>
      <c r="N9" s="52"/>
    </row>
    <row r="10" spans="1:14" ht="27.95" customHeight="1">
      <c r="A10" s="52">
        <v>28</v>
      </c>
      <c r="B10" s="52" t="s">
        <v>50</v>
      </c>
      <c r="C10" s="52" t="s">
        <v>41</v>
      </c>
      <c r="D10" s="52" t="s">
        <v>42</v>
      </c>
      <c r="E10" s="52">
        <v>182.5</v>
      </c>
      <c r="F10" s="52">
        <f t="shared" si="2"/>
        <v>60.833333333333336</v>
      </c>
      <c r="G10" s="52">
        <f t="shared" si="3"/>
        <v>18.25</v>
      </c>
      <c r="H10" s="52">
        <v>0</v>
      </c>
      <c r="I10" s="52"/>
      <c r="J10" s="52">
        <v>0</v>
      </c>
      <c r="K10" s="52">
        <f t="shared" si="0"/>
        <v>0</v>
      </c>
      <c r="L10" s="52">
        <f t="shared" si="1"/>
        <v>18.25</v>
      </c>
      <c r="M10" s="52">
        <v>10</v>
      </c>
      <c r="N10" s="52" t="s">
        <v>36</v>
      </c>
    </row>
    <row r="11" spans="1:14" ht="27.95" customHeight="1">
      <c r="A11" s="52">
        <v>29</v>
      </c>
      <c r="B11" s="52" t="s">
        <v>51</v>
      </c>
      <c r="C11" s="52" t="s">
        <v>41</v>
      </c>
      <c r="D11" s="52" t="s">
        <v>42</v>
      </c>
      <c r="E11" s="52">
        <v>181.5</v>
      </c>
      <c r="F11" s="52">
        <f t="shared" si="2"/>
        <v>60.5</v>
      </c>
      <c r="G11" s="52">
        <f t="shared" si="3"/>
        <v>18.149999999999999</v>
      </c>
      <c r="H11" s="52">
        <v>82</v>
      </c>
      <c r="I11" s="52"/>
      <c r="J11" s="52">
        <v>82</v>
      </c>
      <c r="K11" s="52">
        <f t="shared" si="0"/>
        <v>32.800000000000004</v>
      </c>
      <c r="L11" s="52">
        <f t="shared" si="1"/>
        <v>50.95</v>
      </c>
      <c r="M11" s="52">
        <v>4</v>
      </c>
      <c r="N11" s="52"/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Lvli</cp:lastModifiedBy>
  <cp:lastPrinted>2020-01-02T03:54:53Z</cp:lastPrinted>
  <dcterms:created xsi:type="dcterms:W3CDTF">2016-07-19T04:04:03Z</dcterms:created>
  <dcterms:modified xsi:type="dcterms:W3CDTF">2020-01-03T06:23:30Z</dcterms:modified>
</cp:coreProperties>
</file>