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240"/>
  </bookViews>
  <sheets>
    <sheet name="聘用公告" sheetId="8" r:id="rId1"/>
    <sheet name="体检结果" sheetId="7" state="hidden" r:id="rId2"/>
    <sheet name="面试合格公告" sheetId="6" state="hidden" r:id="rId3"/>
    <sheet name="排名 (2)" sheetId="5" state="hidden" r:id="rId4"/>
    <sheet name="成绩" sheetId="1" state="hidden" r:id="rId5"/>
    <sheet name="1-30" sheetId="2" state="hidden" r:id="rId6"/>
    <sheet name="31-55" sheetId="3" state="hidden" r:id="rId7"/>
    <sheet name="排名" sheetId="4" state="hidden" r:id="rId8"/>
  </sheets>
  <definedNames>
    <definedName name="_xlnm._FilterDatabase" localSheetId="0" hidden="1">聘用公告!$A$2:$B$30</definedName>
    <definedName name="_xlnm._FilterDatabase" localSheetId="1" hidden="1">体检结果!$A$2:$B$30</definedName>
    <definedName name="_xlnm._FilterDatabase" localSheetId="2" hidden="1">面试合格公告!$A$2:$B$58</definedName>
    <definedName name="_xlnm._FilterDatabase" localSheetId="3" hidden="1">'排名 (2)'!$A$2:$B$58</definedName>
    <definedName name="_xlnm._FilterDatabase" localSheetId="5" hidden="1">'1-30'!$A$2:$P$32</definedName>
    <definedName name="_xlnm._FilterDatabase" localSheetId="7" hidden="1">排名!$A$2:$P$57</definedName>
    <definedName name="_xlnm.Print_Titles" localSheetId="2">面试合格公告!$2:$2</definedName>
    <definedName name="_xlnm.Print_Titles" localSheetId="3">'排名 (2)'!$2:$2</definedName>
    <definedName name="_xlnm.Print_Titles" localSheetId="1">体检结果!$2:$2</definedName>
    <definedName name="_xlnm.Print_Titles" localSheetId="0">聘用公告!$2:$2</definedName>
  </definedNames>
  <calcPr calcId="144525"/>
</workbook>
</file>

<file path=xl/sharedStrings.xml><?xml version="1.0" encoding="utf-8"?>
<sst xmlns="http://schemas.openxmlformats.org/spreadsheetml/2006/main" count="1315" uniqueCount="306">
  <si>
    <t>沙坡头区退役军人服务工作者拟聘用人员名单</t>
  </si>
  <si>
    <t>序号</t>
  </si>
  <si>
    <t>准考证号</t>
  </si>
  <si>
    <t>姓名</t>
  </si>
  <si>
    <t>性别</t>
  </si>
  <si>
    <t>出生年月</t>
  </si>
  <si>
    <t>民族</t>
  </si>
  <si>
    <t>全日制学历</t>
  </si>
  <si>
    <t>政治面貌</t>
  </si>
  <si>
    <t>备注</t>
  </si>
  <si>
    <t>李衡</t>
  </si>
  <si>
    <t>女</t>
  </si>
  <si>
    <t>汉</t>
  </si>
  <si>
    <t>大专</t>
  </si>
  <si>
    <t>群众</t>
  </si>
  <si>
    <t>退役军人</t>
  </si>
  <si>
    <t>张玲</t>
  </si>
  <si>
    <t>吕莹</t>
  </si>
  <si>
    <t>本科</t>
  </si>
  <si>
    <t>贺佳雪</t>
  </si>
  <si>
    <t>刘亮梅</t>
  </si>
  <si>
    <t>团员</t>
  </si>
  <si>
    <t>张佳欣</t>
  </si>
  <si>
    <t>孙艳姿</t>
  </si>
  <si>
    <t>周翻</t>
  </si>
  <si>
    <t>艾冰洁</t>
  </si>
  <si>
    <t>周靖祥</t>
  </si>
  <si>
    <t>男</t>
  </si>
  <si>
    <t>王芷僡</t>
  </si>
  <si>
    <t>杨娜</t>
  </si>
  <si>
    <t>陈园玲</t>
  </si>
  <si>
    <t>郭娇</t>
  </si>
  <si>
    <t>李婷</t>
  </si>
  <si>
    <t>张欣</t>
  </si>
  <si>
    <t>麦立文</t>
  </si>
  <si>
    <t>回</t>
  </si>
  <si>
    <t>李佳卉</t>
  </si>
  <si>
    <t>党员</t>
  </si>
  <si>
    <t>王莹</t>
  </si>
  <si>
    <t>张倩</t>
  </si>
  <si>
    <t>胡学霞</t>
  </si>
  <si>
    <t>卢佳慧</t>
  </si>
  <si>
    <t>胡梓菲</t>
  </si>
  <si>
    <t>杨媛</t>
  </si>
  <si>
    <t>周璇</t>
  </si>
  <si>
    <t>刘春媛</t>
  </si>
  <si>
    <t>刘兰君</t>
  </si>
  <si>
    <t>丁慧</t>
  </si>
  <si>
    <t>沙坡头区退役军人服务工作者招聘体检结果</t>
  </si>
  <si>
    <t>身份证号</t>
  </si>
  <si>
    <t>体检结果</t>
  </si>
  <si>
    <t>婚姻状况</t>
  </si>
  <si>
    <t>640321199307090062</t>
  </si>
  <si>
    <t>复查尿常规、左肺门密度增高，建议CT检查</t>
  </si>
  <si>
    <t>已婚</t>
  </si>
  <si>
    <t>640322199108201328</t>
  </si>
  <si>
    <t>电轴不定、酮体-、总胆固醇略高</t>
  </si>
  <si>
    <t>材料为复印件</t>
  </si>
  <si>
    <t>640321199211130920</t>
  </si>
  <si>
    <t>脂蛋白升高</t>
  </si>
  <si>
    <t>640321199705241145</t>
  </si>
  <si>
    <t>未见异常</t>
  </si>
  <si>
    <t>未婚</t>
  </si>
  <si>
    <t>62042119931121252X</t>
  </si>
  <si>
    <t>哺乳期未做胸部DR正位片</t>
  </si>
  <si>
    <t>640321199409120322</t>
  </si>
  <si>
    <t>64032119960706152X</t>
  </si>
  <si>
    <t>640321199703021325</t>
  </si>
  <si>
    <t>胆囊炎</t>
  </si>
  <si>
    <t>640321199405051526</t>
  </si>
  <si>
    <t>双肺纹理增粗</t>
  </si>
  <si>
    <t>市医院 教师资格证2019.4.19</t>
  </si>
  <si>
    <t>640321199109030034</t>
  </si>
  <si>
    <t>左肾所见考虑错构瘤</t>
  </si>
  <si>
    <t>640321199411190020</t>
  </si>
  <si>
    <t>640321199006110322</t>
  </si>
  <si>
    <t>640321199010022122</t>
  </si>
  <si>
    <t>640321198708010022</t>
  </si>
  <si>
    <t>左侧乳腺囊性结节、尿潜血1+</t>
  </si>
  <si>
    <t>工人医院2019.7.19</t>
  </si>
  <si>
    <t>640321198812260523</t>
  </si>
  <si>
    <t>640321199001290280</t>
  </si>
  <si>
    <t>T波异常、间接胆红素略高、尿酸略高、酮体+-</t>
  </si>
  <si>
    <t>640321199603241515</t>
  </si>
  <si>
    <t>只验了心电图、血、尿</t>
  </si>
  <si>
    <t>640321199802280066</t>
  </si>
  <si>
    <t>只验了血、尿</t>
  </si>
  <si>
    <t>640321199210020527</t>
  </si>
  <si>
    <t>尿常规未做（生理期）</t>
  </si>
  <si>
    <t>640321199403120065</t>
  </si>
  <si>
    <t>非特异性T波异常</t>
  </si>
  <si>
    <t>640321199301280965</t>
  </si>
  <si>
    <t>640321199205260040</t>
  </si>
  <si>
    <t>640321199607200040</t>
  </si>
  <si>
    <t>640321199211111527</t>
  </si>
  <si>
    <t>640321199612010321</t>
  </si>
  <si>
    <t>窦性心率不齐</t>
  </si>
  <si>
    <t>640321199502070323</t>
  </si>
  <si>
    <t>胆囊炎伴胆囊息肉</t>
  </si>
  <si>
    <t>642221199205153102</t>
  </si>
  <si>
    <t>640321199301012522</t>
  </si>
  <si>
    <t>胆囊隆起性病变（息肉）</t>
  </si>
  <si>
    <t>沙坡头区退役军人服务工作者招聘考试成绩</t>
  </si>
  <si>
    <t>笔试成绩</t>
  </si>
  <si>
    <t>面试成绩</t>
  </si>
  <si>
    <t>总成绩</t>
  </si>
  <si>
    <t>排名</t>
  </si>
  <si>
    <t>退役军人
进入资格审查环节</t>
  </si>
  <si>
    <t>进入资格审查环节</t>
  </si>
  <si>
    <t>洪春</t>
  </si>
  <si>
    <t>640321199503010728</t>
  </si>
  <si>
    <t>李静</t>
  </si>
  <si>
    <t>640321199202110020</t>
  </si>
  <si>
    <t>韩婷</t>
  </si>
  <si>
    <t>64032119931016072X</t>
  </si>
  <si>
    <t>李世琪</t>
  </si>
  <si>
    <t>620403198704083127</t>
  </si>
  <si>
    <t>任雪鹤</t>
  </si>
  <si>
    <t>642222199403121642</t>
  </si>
  <si>
    <t>王婷</t>
  </si>
  <si>
    <t>640321199502131747</t>
  </si>
  <si>
    <t>朱诚</t>
  </si>
  <si>
    <t>640321199409100778</t>
  </si>
  <si>
    <t>刘亚荣</t>
  </si>
  <si>
    <t>640321199203022225</t>
  </si>
  <si>
    <t>李倩</t>
  </si>
  <si>
    <t>640321199211070964</t>
  </si>
  <si>
    <t>蒋玲</t>
  </si>
  <si>
    <t>640321198303010040</t>
  </si>
  <si>
    <t>李美超</t>
  </si>
  <si>
    <t>640321199308240923</t>
  </si>
  <si>
    <t>边彩云</t>
  </si>
  <si>
    <t>640321199108200943</t>
  </si>
  <si>
    <t>640321199703171729</t>
  </si>
  <si>
    <t>张莉娜</t>
  </si>
  <si>
    <t>640321198910282240</t>
  </si>
  <si>
    <t>包玲</t>
  </si>
  <si>
    <t>640321199411121324</t>
  </si>
  <si>
    <t>常佳慧</t>
  </si>
  <si>
    <t>640321199511280728</t>
  </si>
  <si>
    <t>李鹏</t>
  </si>
  <si>
    <t>640321199410010972</t>
  </si>
  <si>
    <t>张悦</t>
  </si>
  <si>
    <t>640321199404040024</t>
  </si>
  <si>
    <t>胡梓芸</t>
  </si>
  <si>
    <t>640321199607200067</t>
  </si>
  <si>
    <t>周柏宏</t>
  </si>
  <si>
    <t>640321199304080280</t>
  </si>
  <si>
    <t>张晶</t>
  </si>
  <si>
    <t>640321199304151325</t>
  </si>
  <si>
    <t>万嘉玲</t>
  </si>
  <si>
    <t>640321199302230927</t>
  </si>
  <si>
    <t>李芳</t>
  </si>
  <si>
    <t>640321198902250927</t>
  </si>
  <si>
    <t>仝瑶</t>
  </si>
  <si>
    <t>642222199305301623</t>
  </si>
  <si>
    <t>冯春梅</t>
  </si>
  <si>
    <t>640321198809151721</t>
  </si>
  <si>
    <t>沈茹</t>
  </si>
  <si>
    <t>640321198905050760</t>
  </si>
  <si>
    <t>孙熙娟</t>
  </si>
  <si>
    <t>640521199308052229</t>
  </si>
  <si>
    <t>640321199303141723</t>
  </si>
  <si>
    <t>放弃</t>
  </si>
  <si>
    <t>沙坡头区退役军人服务工作者进入面试人员情况表</t>
  </si>
  <si>
    <t>报名序号</t>
  </si>
  <si>
    <t>联系电话</t>
  </si>
  <si>
    <t>学历</t>
  </si>
  <si>
    <t>毕业院校及专业</t>
  </si>
  <si>
    <t>笔试60%</t>
  </si>
  <si>
    <t>面试40%</t>
  </si>
  <si>
    <t>退201911001</t>
  </si>
  <si>
    <t>银川能源学院（房地产经营与估价）</t>
  </si>
  <si>
    <t>社201911009</t>
  </si>
  <si>
    <t>山东商业职业技术学院（会计电算化)</t>
  </si>
  <si>
    <t>已婚证明为复印件，周一送来</t>
  </si>
  <si>
    <t>社201911006</t>
  </si>
  <si>
    <t>陇东学院（化学）</t>
  </si>
  <si>
    <t>社201911023</t>
  </si>
  <si>
    <t>银川能源学院（阿拉伯语）</t>
  </si>
  <si>
    <t>社201911024</t>
  </si>
  <si>
    <t>大庆师范学院（小学教育）</t>
  </si>
  <si>
    <t>社201911075</t>
  </si>
  <si>
    <t>银川能源学院（会计与统计核算）</t>
  </si>
  <si>
    <t>社201911029</t>
  </si>
  <si>
    <t>宁夏警官职业学院（法律事务专业）</t>
  </si>
  <si>
    <t>社201911061</t>
  </si>
  <si>
    <t>宁夏财经职业技术学院（计算机应用技术）</t>
  </si>
  <si>
    <t>未婚（胆囊炎）</t>
  </si>
  <si>
    <t>社201911034</t>
  </si>
  <si>
    <t>长江师范学院(生物科学)</t>
  </si>
  <si>
    <t>未婚（教师资格证2019.4.19）</t>
  </si>
  <si>
    <t>社201911063</t>
  </si>
  <si>
    <t>宁夏大学新华学院(工商管理）</t>
  </si>
  <si>
    <t>社201911001</t>
  </si>
  <si>
    <t>江西师范大学（旅游管理）</t>
  </si>
  <si>
    <t>社201911026</t>
  </si>
  <si>
    <t>18279436505
17609570423</t>
  </si>
  <si>
    <t>荆楚理工学院（语文教育专业）</t>
  </si>
  <si>
    <t>社201911051</t>
  </si>
  <si>
    <t>淮北师范大学（教育技术学）</t>
  </si>
  <si>
    <t>社201911087</t>
  </si>
  <si>
    <t>吉林大学（日语系）</t>
  </si>
  <si>
    <t>未婚（工人医院2019.7.19）</t>
  </si>
  <si>
    <t>社201911079</t>
  </si>
  <si>
    <t>宁夏财经职业技术学院（连锁经营管理）</t>
  </si>
  <si>
    <t>社201911045</t>
  </si>
  <si>
    <t>山西财经大学（农林经济管理）</t>
  </si>
  <si>
    <t>社201911073</t>
  </si>
  <si>
    <t>中北大学（能源与动力工程）</t>
  </si>
  <si>
    <t>社201911070</t>
  </si>
  <si>
    <t>宁夏工商职业技术学院（连锁经营管理）</t>
  </si>
  <si>
    <t>未婚（尿常规未检）</t>
  </si>
  <si>
    <t>社201911090</t>
  </si>
  <si>
    <t>佳木斯大学（制药工程）</t>
  </si>
  <si>
    <t>社201911008</t>
  </si>
  <si>
    <t>陕西国际商贸学院（财务管理）</t>
  </si>
  <si>
    <t>社201911035</t>
  </si>
  <si>
    <t>中央司法警官学院(教育学)</t>
  </si>
  <si>
    <t>社201911021</t>
  </si>
  <si>
    <t>宁夏大学（汉语言文学）</t>
  </si>
  <si>
    <t>社201911054</t>
  </si>
  <si>
    <t>宁夏大学（阿拉伯语）</t>
  </si>
  <si>
    <t>社201911081</t>
  </si>
  <si>
    <t>青岛黄海学院（会计电算化）</t>
  </si>
  <si>
    <t>社201911019</t>
  </si>
  <si>
    <t>陕西青年职业学院(金融管理与实务)</t>
  </si>
  <si>
    <t>社201911003</t>
  </si>
  <si>
    <t>宁夏工商职业技术学院(物联网技术）</t>
  </si>
  <si>
    <t>社201911060</t>
  </si>
  <si>
    <t>哈尔滨商业大学（劳动与社会保障）</t>
  </si>
  <si>
    <t>社201911074</t>
  </si>
  <si>
    <t>宁夏财经职业技术学院（财务管理）</t>
  </si>
  <si>
    <t>社201911069</t>
  </si>
  <si>
    <t>银川能源学院（财务管理）</t>
  </si>
  <si>
    <t>社201911004</t>
  </si>
  <si>
    <t>宁夏财经职业技术学院（市场营销）</t>
  </si>
  <si>
    <t>社201911014</t>
  </si>
  <si>
    <t>九江职业大学（语文教育专业）</t>
  </si>
  <si>
    <t>社201911041</t>
  </si>
  <si>
    <t>兰州资源环境职业技术学院（生产过程自动化技术）</t>
  </si>
  <si>
    <t>社201911053</t>
  </si>
  <si>
    <t>宁夏师范学院（物理学）</t>
  </si>
  <si>
    <t>社201911066</t>
  </si>
  <si>
    <t>内蒙古师范大学（小学教育）</t>
  </si>
  <si>
    <t>社201911078</t>
  </si>
  <si>
    <t>安阳工学院（电气工程及其自动化）</t>
  </si>
  <si>
    <t>社201911046</t>
  </si>
  <si>
    <t>宁夏财经职业技术学院（应用英语）</t>
  </si>
  <si>
    <t>社201911088</t>
  </si>
  <si>
    <t>宁夏大学（工商管理）</t>
  </si>
  <si>
    <t>社201911022</t>
  </si>
  <si>
    <t>大专（全日制）
本科（函授）</t>
  </si>
  <si>
    <t>中国环境管理干部学院（环境信息管理）</t>
  </si>
  <si>
    <t>社201911036</t>
  </si>
  <si>
    <t>重庆师范大学涉外商贸学院（经济学）</t>
  </si>
  <si>
    <t>社201911068</t>
  </si>
  <si>
    <t>重庆理工大学（工商管理）</t>
  </si>
  <si>
    <t>社201911048</t>
  </si>
  <si>
    <t>中国劳动关系学院（财务管理）</t>
  </si>
  <si>
    <t>社201911040</t>
  </si>
  <si>
    <t>天津医学高等专科学校（医疗美容技术）</t>
  </si>
  <si>
    <t>社201911071</t>
  </si>
  <si>
    <t>宁夏师范学院（历史学）</t>
  </si>
  <si>
    <t>社201911043</t>
  </si>
  <si>
    <t>宁夏师范学院（小学教育）</t>
  </si>
  <si>
    <t>社201911030</t>
  </si>
  <si>
    <t>吕梁学院（数学与应用数学）</t>
  </si>
  <si>
    <t>社201911018</t>
  </si>
  <si>
    <t>天津商业大学宝德学院(会计学)</t>
  </si>
  <si>
    <t>社201911084</t>
  </si>
  <si>
    <t>江苏盐城师范学院（信息与计算科学）</t>
  </si>
  <si>
    <t>社201911083</t>
  </si>
  <si>
    <t>宁夏财经职业技术学院（会计）</t>
  </si>
  <si>
    <t>社201911038</t>
  </si>
  <si>
    <t>宁夏大学（动物医学）</t>
  </si>
  <si>
    <t>社201911017</t>
  </si>
  <si>
    <t>北方民族大学（过程装备与控制工程）</t>
  </si>
  <si>
    <t>社201911086</t>
  </si>
  <si>
    <t>天津国土资源和房屋职业学院（市场营销）</t>
  </si>
  <si>
    <t>社201911089</t>
  </si>
  <si>
    <t>社201911015</t>
  </si>
  <si>
    <t>宁夏司法警官职业学院(行政执行（大专）)</t>
  </si>
  <si>
    <t>社201911012</t>
  </si>
  <si>
    <t>天津生物工程职业技术学院（药品质量检测技术)</t>
  </si>
  <si>
    <t>社201911016</t>
  </si>
  <si>
    <t>宁夏财经职业技术学院（会计电算化）</t>
  </si>
  <si>
    <t>社201911058</t>
  </si>
  <si>
    <t>宁夏财经职业技术学院（房地产经营与估价）</t>
  </si>
  <si>
    <t>-</t>
  </si>
  <si>
    <t>考试成绩</t>
  </si>
  <si>
    <t>考官打分</t>
  </si>
  <si>
    <t>考1</t>
  </si>
  <si>
    <t>考2</t>
  </si>
  <si>
    <t>考3</t>
  </si>
  <si>
    <t>考4</t>
  </si>
  <si>
    <t>考5</t>
  </si>
  <si>
    <t>考6</t>
  </si>
  <si>
    <t>考7</t>
  </si>
  <si>
    <t>面试总分</t>
  </si>
  <si>
    <t>最高</t>
  </si>
  <si>
    <t>最低</t>
  </si>
  <si>
    <t>考号</t>
  </si>
  <si>
    <t>李嘉欣少算2分，实际92，评分90</t>
  </si>
  <si>
    <t>李嘉欣多算2分，实际83，评分86</t>
  </si>
  <si>
    <t>俞兵少算1分，实际86，评分86；娄彦峰少算2分，实际87，评分85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</si>
</sst>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;[Red]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22"/>
      <color theme="1"/>
      <name val="方正小标宋_GBK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sz val="11"/>
      <color rgb="FF0D11B2"/>
      <name val="宋体"/>
      <charset val="134"/>
    </font>
    <font>
      <sz val="11"/>
      <color rgb="FF162AA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3" fillId="3" borderId="1" xfId="0" applyFont="1" applyFill="1" applyBorder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2" fillId="4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306BA"/>
      <color rgb="00162AA8"/>
      <color rgb="000D11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view="pageBreakPreview" zoomScaleNormal="100" zoomScaleSheetLayoutView="100" workbookViewId="0">
      <selection activeCell="A1" sqref="A1:I1"/>
    </sheetView>
  </sheetViews>
  <sheetFormatPr defaultColWidth="10.6333333333333" defaultRowHeight="27" customHeight="1"/>
  <cols>
    <col min="1" max="1" width="6" style="2" customWidth="1"/>
    <col min="2" max="2" width="15.5" style="2" customWidth="1"/>
    <col min="3" max="3" width="9.125" style="2" customWidth="1"/>
    <col min="4" max="4" width="6.5" style="2" customWidth="1"/>
    <col min="5" max="5" width="9.125" style="2" customWidth="1"/>
    <col min="6" max="6" width="7.75" style="2" customWidth="1"/>
    <col min="7" max="7" width="8.625" style="2" customWidth="1"/>
    <col min="8" max="8" width="10.6333333333333" style="5"/>
    <col min="9" max="9" width="11.625" style="5" customWidth="1"/>
    <col min="10" max="16340" width="10.6333333333333" style="2"/>
  </cols>
  <sheetData>
    <row r="1" ht="90" customHeight="1" spans="1:9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ht="47" customHeight="1" spans="1:9">
      <c r="A2" s="80" t="s">
        <v>1</v>
      </c>
      <c r="B2" s="41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0" t="s">
        <v>8</v>
      </c>
      <c r="I2" s="80" t="s">
        <v>9</v>
      </c>
    </row>
    <row r="3" s="1" customFormat="1" ht="32" customHeight="1" spans="1:9">
      <c r="A3" s="80">
        <v>1</v>
      </c>
      <c r="B3" s="43">
        <v>2019111601001</v>
      </c>
      <c r="C3" s="8" t="s">
        <v>10</v>
      </c>
      <c r="D3" s="8" t="s">
        <v>11</v>
      </c>
      <c r="E3" s="8">
        <v>1993.7</v>
      </c>
      <c r="F3" s="8" t="s">
        <v>12</v>
      </c>
      <c r="G3" s="8" t="s">
        <v>13</v>
      </c>
      <c r="H3" s="61" t="s">
        <v>14</v>
      </c>
      <c r="I3" s="80" t="s">
        <v>15</v>
      </c>
    </row>
    <row r="4" ht="32" customHeight="1" spans="1:9">
      <c r="A4" s="80">
        <v>2</v>
      </c>
      <c r="B4" s="43">
        <v>2019111601015</v>
      </c>
      <c r="C4" s="8" t="s">
        <v>16</v>
      </c>
      <c r="D4" s="8" t="s">
        <v>11</v>
      </c>
      <c r="E4" s="8">
        <v>1991.8</v>
      </c>
      <c r="F4" s="8" t="s">
        <v>12</v>
      </c>
      <c r="G4" s="8" t="s">
        <v>13</v>
      </c>
      <c r="H4" s="61" t="s">
        <v>14</v>
      </c>
      <c r="I4" s="80"/>
    </row>
    <row r="5" ht="32" customHeight="1" spans="1:9">
      <c r="A5" s="80">
        <v>3</v>
      </c>
      <c r="B5" s="43">
        <v>2019111601012</v>
      </c>
      <c r="C5" s="8" t="s">
        <v>17</v>
      </c>
      <c r="D5" s="8" t="s">
        <v>11</v>
      </c>
      <c r="E5" s="8">
        <v>1992.11</v>
      </c>
      <c r="F5" s="8" t="s">
        <v>12</v>
      </c>
      <c r="G5" s="8" t="s">
        <v>18</v>
      </c>
      <c r="H5" s="61" t="s">
        <v>14</v>
      </c>
      <c r="I5" s="80"/>
    </row>
    <row r="6" ht="32" customHeight="1" spans="1:9">
      <c r="A6" s="80">
        <v>4</v>
      </c>
      <c r="B6" s="43">
        <v>2019111602004</v>
      </c>
      <c r="C6" s="8" t="s">
        <v>19</v>
      </c>
      <c r="D6" s="8" t="s">
        <v>11</v>
      </c>
      <c r="E6" s="8">
        <v>1997.5</v>
      </c>
      <c r="F6" s="8" t="s">
        <v>12</v>
      </c>
      <c r="G6" s="8" t="s">
        <v>18</v>
      </c>
      <c r="H6" s="61" t="s">
        <v>14</v>
      </c>
      <c r="I6" s="80"/>
    </row>
    <row r="7" ht="32" customHeight="1" spans="1:9">
      <c r="A7" s="80">
        <v>5</v>
      </c>
      <c r="B7" s="43">
        <v>2019111602005</v>
      </c>
      <c r="C7" s="8" t="s">
        <v>20</v>
      </c>
      <c r="D7" s="8" t="s">
        <v>11</v>
      </c>
      <c r="E7" s="8">
        <v>1993.11</v>
      </c>
      <c r="F7" s="8" t="s">
        <v>12</v>
      </c>
      <c r="G7" s="8" t="s">
        <v>18</v>
      </c>
      <c r="H7" s="61" t="s">
        <v>21</v>
      </c>
      <c r="I7" s="80"/>
    </row>
    <row r="8" s="2" customFormat="1" ht="32" customHeight="1" spans="1:9">
      <c r="A8" s="80">
        <v>6</v>
      </c>
      <c r="B8" s="43">
        <v>2019111604006</v>
      </c>
      <c r="C8" s="8" t="s">
        <v>22</v>
      </c>
      <c r="D8" s="8" t="s">
        <v>11</v>
      </c>
      <c r="E8" s="8">
        <v>1994.9</v>
      </c>
      <c r="F8" s="8" t="s">
        <v>12</v>
      </c>
      <c r="G8" s="8" t="s">
        <v>13</v>
      </c>
      <c r="H8" s="61" t="s">
        <v>14</v>
      </c>
      <c r="I8" s="80"/>
    </row>
    <row r="9" ht="32" customHeight="1" spans="1:9">
      <c r="A9" s="80">
        <v>7</v>
      </c>
      <c r="B9" s="43">
        <v>2019111602010</v>
      </c>
      <c r="C9" s="8" t="s">
        <v>23</v>
      </c>
      <c r="D9" s="8" t="s">
        <v>11</v>
      </c>
      <c r="E9" s="8">
        <v>1996.7</v>
      </c>
      <c r="F9" s="8" t="s">
        <v>12</v>
      </c>
      <c r="G9" s="8" t="s">
        <v>13</v>
      </c>
      <c r="H9" s="61" t="s">
        <v>21</v>
      </c>
      <c r="I9" s="80"/>
    </row>
    <row r="10" ht="32" customHeight="1" spans="1:9">
      <c r="A10" s="80">
        <v>8</v>
      </c>
      <c r="B10" s="43">
        <v>2019111603017</v>
      </c>
      <c r="C10" s="8" t="s">
        <v>24</v>
      </c>
      <c r="D10" s="8" t="s">
        <v>11</v>
      </c>
      <c r="E10" s="8">
        <v>1997.3</v>
      </c>
      <c r="F10" s="8" t="s">
        <v>12</v>
      </c>
      <c r="G10" s="8" t="s">
        <v>13</v>
      </c>
      <c r="H10" s="61" t="s">
        <v>21</v>
      </c>
      <c r="I10" s="80"/>
    </row>
    <row r="11" ht="32" customHeight="1" spans="1:9">
      <c r="A11" s="80">
        <v>9</v>
      </c>
      <c r="B11" s="43">
        <v>2019111602015</v>
      </c>
      <c r="C11" s="8" t="s">
        <v>25</v>
      </c>
      <c r="D11" s="8" t="s">
        <v>11</v>
      </c>
      <c r="E11" s="8">
        <v>1994.5</v>
      </c>
      <c r="F11" s="8" t="s">
        <v>12</v>
      </c>
      <c r="G11" s="8" t="s">
        <v>18</v>
      </c>
      <c r="H11" s="61" t="s">
        <v>21</v>
      </c>
      <c r="I11" s="80"/>
    </row>
    <row r="12" ht="32" customHeight="1" spans="1:9">
      <c r="A12" s="80">
        <v>10</v>
      </c>
      <c r="B12" s="43">
        <v>2019111603019</v>
      </c>
      <c r="C12" s="8" t="s">
        <v>26</v>
      </c>
      <c r="D12" s="8" t="s">
        <v>27</v>
      </c>
      <c r="E12" s="8">
        <v>1991.9</v>
      </c>
      <c r="F12" s="8" t="s">
        <v>12</v>
      </c>
      <c r="G12" s="8" t="s">
        <v>18</v>
      </c>
      <c r="H12" s="61" t="s">
        <v>14</v>
      </c>
      <c r="I12" s="80"/>
    </row>
    <row r="13" ht="32" customHeight="1" spans="1:9">
      <c r="A13" s="80">
        <v>11</v>
      </c>
      <c r="B13" s="43">
        <v>2019111601007</v>
      </c>
      <c r="C13" s="8" t="s">
        <v>28</v>
      </c>
      <c r="D13" s="8" t="s">
        <v>11</v>
      </c>
      <c r="E13" s="8">
        <v>1994.11</v>
      </c>
      <c r="F13" s="8" t="s">
        <v>12</v>
      </c>
      <c r="G13" s="8" t="s">
        <v>18</v>
      </c>
      <c r="H13" s="61" t="s">
        <v>14</v>
      </c>
      <c r="I13" s="80"/>
    </row>
    <row r="14" ht="32" customHeight="1" spans="1:9">
      <c r="A14" s="80">
        <v>12</v>
      </c>
      <c r="B14" s="43">
        <v>2019111602007</v>
      </c>
      <c r="C14" s="8" t="s">
        <v>29</v>
      </c>
      <c r="D14" s="8" t="s">
        <v>11</v>
      </c>
      <c r="E14" s="8">
        <v>1990.6</v>
      </c>
      <c r="F14" s="8" t="s">
        <v>12</v>
      </c>
      <c r="G14" s="8" t="s">
        <v>13</v>
      </c>
      <c r="H14" s="61" t="s">
        <v>14</v>
      </c>
      <c r="I14" s="80"/>
    </row>
    <row r="15" ht="32" customHeight="1" spans="1:9">
      <c r="A15" s="80">
        <v>13</v>
      </c>
      <c r="B15" s="43">
        <v>2019111603007</v>
      </c>
      <c r="C15" s="8" t="s">
        <v>30</v>
      </c>
      <c r="D15" s="8" t="s">
        <v>11</v>
      </c>
      <c r="E15" s="51">
        <v>1990.1</v>
      </c>
      <c r="F15" s="8" t="s">
        <v>12</v>
      </c>
      <c r="G15" s="8" t="s">
        <v>18</v>
      </c>
      <c r="H15" s="61" t="s">
        <v>21</v>
      </c>
      <c r="I15" s="80"/>
    </row>
    <row r="16" ht="32" customHeight="1" spans="1:9">
      <c r="A16" s="80">
        <v>14</v>
      </c>
      <c r="B16" s="43">
        <v>2019111604018</v>
      </c>
      <c r="C16" s="8" t="s">
        <v>31</v>
      </c>
      <c r="D16" s="8" t="s">
        <v>11</v>
      </c>
      <c r="E16" s="8">
        <v>1987.8</v>
      </c>
      <c r="F16" s="8" t="s">
        <v>12</v>
      </c>
      <c r="G16" s="8" t="s">
        <v>18</v>
      </c>
      <c r="H16" s="61" t="s">
        <v>14</v>
      </c>
      <c r="I16" s="80"/>
    </row>
    <row r="17" ht="32" customHeight="1" spans="1:9">
      <c r="A17" s="80">
        <v>15</v>
      </c>
      <c r="B17" s="43">
        <v>2019111604010</v>
      </c>
      <c r="C17" s="8" t="s">
        <v>32</v>
      </c>
      <c r="D17" s="8" t="s">
        <v>11</v>
      </c>
      <c r="E17" s="8">
        <v>1988.12</v>
      </c>
      <c r="F17" s="8" t="s">
        <v>12</v>
      </c>
      <c r="G17" s="8" t="s">
        <v>13</v>
      </c>
      <c r="H17" s="61" t="s">
        <v>14</v>
      </c>
      <c r="I17" s="80"/>
    </row>
    <row r="18" ht="32" customHeight="1" spans="1:9">
      <c r="A18" s="80">
        <v>16</v>
      </c>
      <c r="B18" s="43">
        <v>2019111603001</v>
      </c>
      <c r="C18" s="8" t="s">
        <v>33</v>
      </c>
      <c r="D18" s="8" t="s">
        <v>11</v>
      </c>
      <c r="E18" s="8">
        <v>1990.1</v>
      </c>
      <c r="F18" s="8" t="s">
        <v>12</v>
      </c>
      <c r="G18" s="8" t="s">
        <v>18</v>
      </c>
      <c r="H18" s="61" t="s">
        <v>14</v>
      </c>
      <c r="I18" s="80"/>
    </row>
    <row r="19" ht="32" customHeight="1" spans="1:9">
      <c r="A19" s="80">
        <v>17</v>
      </c>
      <c r="B19" s="43">
        <v>2019111604004</v>
      </c>
      <c r="C19" s="8" t="s">
        <v>34</v>
      </c>
      <c r="D19" s="8" t="s">
        <v>27</v>
      </c>
      <c r="E19" s="8">
        <v>1996.3</v>
      </c>
      <c r="F19" s="8" t="s">
        <v>35</v>
      </c>
      <c r="G19" s="8" t="s">
        <v>18</v>
      </c>
      <c r="H19" s="61" t="s">
        <v>21</v>
      </c>
      <c r="I19" s="80"/>
    </row>
    <row r="20" ht="32" customHeight="1" spans="1:9">
      <c r="A20" s="80">
        <v>18</v>
      </c>
      <c r="B20" s="43">
        <v>2019111604001</v>
      </c>
      <c r="C20" s="8" t="s">
        <v>36</v>
      </c>
      <c r="D20" s="8" t="s">
        <v>11</v>
      </c>
      <c r="E20" s="8">
        <v>1998.2</v>
      </c>
      <c r="F20" s="8" t="s">
        <v>12</v>
      </c>
      <c r="G20" s="8" t="s">
        <v>13</v>
      </c>
      <c r="H20" s="61" t="s">
        <v>37</v>
      </c>
      <c r="I20" s="80"/>
    </row>
    <row r="21" ht="32" customHeight="1" spans="1:9">
      <c r="A21" s="80">
        <v>19</v>
      </c>
      <c r="B21" s="43">
        <v>2019111604021</v>
      </c>
      <c r="C21" s="8" t="s">
        <v>38</v>
      </c>
      <c r="D21" s="8" t="s">
        <v>11</v>
      </c>
      <c r="E21" s="51">
        <v>1992.1</v>
      </c>
      <c r="F21" s="8" t="s">
        <v>12</v>
      </c>
      <c r="G21" s="8" t="s">
        <v>18</v>
      </c>
      <c r="H21" s="61" t="s">
        <v>14</v>
      </c>
      <c r="I21" s="80"/>
    </row>
    <row r="22" ht="32" customHeight="1" spans="1:9">
      <c r="A22" s="80">
        <v>20</v>
      </c>
      <c r="B22" s="43">
        <v>2019111601014</v>
      </c>
      <c r="C22" s="8" t="s">
        <v>39</v>
      </c>
      <c r="D22" s="8" t="s">
        <v>11</v>
      </c>
      <c r="E22" s="8">
        <v>1994.3</v>
      </c>
      <c r="F22" s="8" t="s">
        <v>12</v>
      </c>
      <c r="G22" s="8" t="s">
        <v>18</v>
      </c>
      <c r="H22" s="61" t="s">
        <v>14</v>
      </c>
      <c r="I22" s="80"/>
    </row>
    <row r="23" ht="32" customHeight="1" spans="1:9">
      <c r="A23" s="80">
        <v>21</v>
      </c>
      <c r="B23" s="43">
        <v>2019111602016</v>
      </c>
      <c r="C23" s="8" t="s">
        <v>40</v>
      </c>
      <c r="D23" s="8" t="s">
        <v>11</v>
      </c>
      <c r="E23" s="8">
        <v>1993.1</v>
      </c>
      <c r="F23" s="8" t="s">
        <v>12</v>
      </c>
      <c r="G23" s="8" t="s">
        <v>18</v>
      </c>
      <c r="H23" s="61" t="s">
        <v>21</v>
      </c>
      <c r="I23" s="80"/>
    </row>
    <row r="24" ht="32" customHeight="1" spans="1:9">
      <c r="A24" s="80">
        <v>22</v>
      </c>
      <c r="B24" s="43">
        <v>2019111602002</v>
      </c>
      <c r="C24" s="8" t="s">
        <v>41</v>
      </c>
      <c r="D24" s="8" t="s">
        <v>11</v>
      </c>
      <c r="E24" s="8">
        <v>1992.5</v>
      </c>
      <c r="F24" s="8" t="s">
        <v>12</v>
      </c>
      <c r="G24" s="8" t="s">
        <v>18</v>
      </c>
      <c r="H24" s="61" t="s">
        <v>21</v>
      </c>
      <c r="I24" s="80"/>
    </row>
    <row r="25" ht="32" customHeight="1" spans="1:9">
      <c r="A25" s="80">
        <v>23</v>
      </c>
      <c r="B25" s="43">
        <v>2019111603010</v>
      </c>
      <c r="C25" s="8" t="s">
        <v>42</v>
      </c>
      <c r="D25" s="8" t="s">
        <v>11</v>
      </c>
      <c r="E25" s="8">
        <v>1996.7</v>
      </c>
      <c r="F25" s="8" t="s">
        <v>12</v>
      </c>
      <c r="G25" s="8" t="s">
        <v>18</v>
      </c>
      <c r="H25" s="61" t="s">
        <v>21</v>
      </c>
      <c r="I25" s="80"/>
    </row>
    <row r="26" ht="32" customHeight="1" spans="1:9">
      <c r="A26" s="80">
        <v>24</v>
      </c>
      <c r="B26" s="43">
        <v>2019111604012</v>
      </c>
      <c r="C26" s="8" t="s">
        <v>43</v>
      </c>
      <c r="D26" s="8" t="s">
        <v>11</v>
      </c>
      <c r="E26" s="8">
        <v>1992.11</v>
      </c>
      <c r="F26" s="8" t="s">
        <v>12</v>
      </c>
      <c r="G26" s="8" t="s">
        <v>13</v>
      </c>
      <c r="H26" s="61" t="s">
        <v>21</v>
      </c>
      <c r="I26" s="80"/>
    </row>
    <row r="27" ht="32" customHeight="1" spans="1:9">
      <c r="A27" s="80">
        <v>25</v>
      </c>
      <c r="B27" s="43">
        <v>2019111601025</v>
      </c>
      <c r="C27" s="8" t="s">
        <v>44</v>
      </c>
      <c r="D27" s="8" t="s">
        <v>11</v>
      </c>
      <c r="E27" s="8">
        <v>1996.12</v>
      </c>
      <c r="F27" s="8" t="s">
        <v>12</v>
      </c>
      <c r="G27" s="8" t="s">
        <v>13</v>
      </c>
      <c r="H27" s="61" t="s">
        <v>21</v>
      </c>
      <c r="I27" s="80"/>
    </row>
    <row r="28" ht="32" customHeight="1" spans="1:9">
      <c r="A28" s="80">
        <v>26</v>
      </c>
      <c r="B28" s="43">
        <v>2019111601009</v>
      </c>
      <c r="C28" s="8" t="s">
        <v>45</v>
      </c>
      <c r="D28" s="8" t="s">
        <v>11</v>
      </c>
      <c r="E28" s="8">
        <v>1995.2</v>
      </c>
      <c r="F28" s="8" t="s">
        <v>12</v>
      </c>
      <c r="G28" s="8" t="s">
        <v>13</v>
      </c>
      <c r="H28" s="61" t="s">
        <v>21</v>
      </c>
      <c r="I28" s="80"/>
    </row>
    <row r="29" ht="32" customHeight="1" spans="1:9">
      <c r="A29" s="80">
        <v>27</v>
      </c>
      <c r="B29" s="43">
        <v>2019111603016</v>
      </c>
      <c r="C29" s="8" t="s">
        <v>46</v>
      </c>
      <c r="D29" s="8" t="s">
        <v>11</v>
      </c>
      <c r="E29" s="8">
        <v>1992.5</v>
      </c>
      <c r="F29" s="8" t="s">
        <v>12</v>
      </c>
      <c r="G29" s="8" t="s">
        <v>18</v>
      </c>
      <c r="H29" s="61" t="s">
        <v>14</v>
      </c>
      <c r="I29" s="80"/>
    </row>
    <row r="30" ht="32" customHeight="1" spans="1:9">
      <c r="A30" s="80">
        <v>28</v>
      </c>
      <c r="B30" s="43">
        <v>2019111604005</v>
      </c>
      <c r="C30" s="8" t="s">
        <v>47</v>
      </c>
      <c r="D30" s="8" t="s">
        <v>11</v>
      </c>
      <c r="E30" s="8">
        <v>1993.1</v>
      </c>
      <c r="F30" s="8" t="s">
        <v>12</v>
      </c>
      <c r="G30" s="8" t="s">
        <v>13</v>
      </c>
      <c r="H30" s="61" t="s">
        <v>14</v>
      </c>
      <c r="I30" s="80"/>
    </row>
  </sheetData>
  <autoFilter ref="A2:B30">
    <extLst/>
  </autoFilter>
  <mergeCells count="1">
    <mergeCell ref="A1:I1"/>
  </mergeCells>
  <printOptions horizontalCentered="1"/>
  <pageMargins left="0.275" right="0.314583333333333" top="0.550694444444444" bottom="0.23611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6" sqref="K6"/>
    </sheetView>
  </sheetViews>
  <sheetFormatPr defaultColWidth="10.6333333333333" defaultRowHeight="27" customHeight="1"/>
  <cols>
    <col min="1" max="1" width="3.375" style="2" customWidth="1"/>
    <col min="2" max="2" width="14.625" style="2" customWidth="1"/>
    <col min="3" max="3" width="7.5" style="2" customWidth="1"/>
    <col min="4" max="4" width="4" style="2" customWidth="1"/>
    <col min="5" max="5" width="8.25" style="2" customWidth="1"/>
    <col min="6" max="6" width="0.5" style="2" hidden="1" customWidth="1"/>
    <col min="7" max="7" width="19.125" style="2" customWidth="1"/>
    <col min="8" max="8" width="21.125" style="69" customWidth="1"/>
    <col min="9" max="9" width="5.375" style="70" customWidth="1"/>
    <col min="10" max="10" width="12.875" style="70" customWidth="1"/>
    <col min="11" max="11" width="29" style="2" customWidth="1"/>
    <col min="12" max="16355" width="10.6333333333333" style="2"/>
  </cols>
  <sheetData>
    <row r="1" ht="33.75" customHeight="1" spans="1:10">
      <c r="A1" s="40" t="s">
        <v>48</v>
      </c>
      <c r="B1" s="40"/>
      <c r="C1" s="40"/>
      <c r="D1" s="40"/>
      <c r="E1" s="40"/>
      <c r="F1" s="40"/>
      <c r="G1" s="40"/>
      <c r="H1" s="71"/>
      <c r="I1" s="71"/>
      <c r="J1" s="71"/>
    </row>
    <row r="2" ht="36" customHeight="1" spans="1:10">
      <c r="A2" s="72" t="s">
        <v>1</v>
      </c>
      <c r="B2" s="41" t="s">
        <v>2</v>
      </c>
      <c r="C2" s="73" t="s">
        <v>3</v>
      </c>
      <c r="D2" s="74" t="s">
        <v>4</v>
      </c>
      <c r="E2" s="74" t="s">
        <v>5</v>
      </c>
      <c r="F2" s="74" t="s">
        <v>49</v>
      </c>
      <c r="G2" s="74" t="s">
        <v>49</v>
      </c>
      <c r="H2" s="73" t="s">
        <v>50</v>
      </c>
      <c r="I2" s="73" t="s">
        <v>51</v>
      </c>
      <c r="J2" s="77" t="s">
        <v>9</v>
      </c>
    </row>
    <row r="3" s="1" customFormat="1" customHeight="1" spans="1:10">
      <c r="A3" s="75">
        <v>1</v>
      </c>
      <c r="B3" s="43">
        <v>2019111601001</v>
      </c>
      <c r="C3" s="8" t="s">
        <v>10</v>
      </c>
      <c r="D3" s="8" t="s">
        <v>11</v>
      </c>
      <c r="E3" s="8">
        <v>1993.7</v>
      </c>
      <c r="F3" s="81" t="s">
        <v>52</v>
      </c>
      <c r="G3" s="8" t="str">
        <f t="shared" ref="G3:G58" si="0">REPLACE(F3,11,6,"******")</f>
        <v>6403211993******62</v>
      </c>
      <c r="H3" s="8" t="s">
        <v>53</v>
      </c>
      <c r="I3" s="78" t="s">
        <v>54</v>
      </c>
      <c r="J3" s="78"/>
    </row>
    <row r="4" ht="29" customHeight="1" spans="1:10">
      <c r="A4" s="7">
        <v>2</v>
      </c>
      <c r="B4" s="43">
        <v>2019111601015</v>
      </c>
      <c r="C4" s="8" t="s">
        <v>16</v>
      </c>
      <c r="D4" s="8" t="s">
        <v>11</v>
      </c>
      <c r="E4" s="8">
        <v>1991.8</v>
      </c>
      <c r="F4" s="81" t="s">
        <v>55</v>
      </c>
      <c r="G4" s="8" t="str">
        <f t="shared" si="0"/>
        <v>6403221991******28</v>
      </c>
      <c r="H4" s="8" t="s">
        <v>56</v>
      </c>
      <c r="I4" s="76" t="s">
        <v>54</v>
      </c>
      <c r="J4" s="76" t="s">
        <v>57</v>
      </c>
    </row>
    <row r="5" ht="23" customHeight="1" spans="1:10">
      <c r="A5" s="7">
        <v>3</v>
      </c>
      <c r="B5" s="43">
        <v>2019111601012</v>
      </c>
      <c r="C5" s="8" t="s">
        <v>17</v>
      </c>
      <c r="D5" s="8" t="s">
        <v>11</v>
      </c>
      <c r="E5" s="8">
        <v>1992.11</v>
      </c>
      <c r="F5" s="81" t="s">
        <v>58</v>
      </c>
      <c r="G5" s="8" t="str">
        <f t="shared" si="0"/>
        <v>6403211992******20</v>
      </c>
      <c r="H5" s="8" t="s">
        <v>59</v>
      </c>
      <c r="I5" s="76" t="s">
        <v>54</v>
      </c>
      <c r="J5" s="76"/>
    </row>
    <row r="6" ht="24" customHeight="1" spans="1:10">
      <c r="A6" s="75">
        <v>4</v>
      </c>
      <c r="B6" s="43">
        <v>2019111602004</v>
      </c>
      <c r="C6" s="8" t="s">
        <v>19</v>
      </c>
      <c r="D6" s="8" t="s">
        <v>11</v>
      </c>
      <c r="E6" s="8">
        <v>1997.5</v>
      </c>
      <c r="F6" s="81" t="s">
        <v>60</v>
      </c>
      <c r="G6" s="8" t="str">
        <f t="shared" si="0"/>
        <v>6403211997******45</v>
      </c>
      <c r="H6" s="8" t="s">
        <v>61</v>
      </c>
      <c r="I6" s="76" t="s">
        <v>62</v>
      </c>
      <c r="J6" s="76"/>
    </row>
    <row r="7" ht="29" customHeight="1" spans="1:10">
      <c r="A7" s="7">
        <v>5</v>
      </c>
      <c r="B7" s="43">
        <v>2019111602005</v>
      </c>
      <c r="C7" s="8" t="s">
        <v>20</v>
      </c>
      <c r="D7" s="8" t="s">
        <v>11</v>
      </c>
      <c r="E7" s="8">
        <v>1993.11</v>
      </c>
      <c r="F7" s="8" t="s">
        <v>63</v>
      </c>
      <c r="G7" s="8" t="str">
        <f t="shared" si="0"/>
        <v>6204211993******2X</v>
      </c>
      <c r="H7" s="8" t="s">
        <v>61</v>
      </c>
      <c r="I7" s="76" t="s">
        <v>54</v>
      </c>
      <c r="J7" s="76" t="s">
        <v>64</v>
      </c>
    </row>
    <row r="8" s="2" customFormat="1" ht="20" customHeight="1" spans="1:10">
      <c r="A8" s="7">
        <v>6</v>
      </c>
      <c r="B8" s="43">
        <v>2019111604006</v>
      </c>
      <c r="C8" s="8" t="s">
        <v>22</v>
      </c>
      <c r="D8" s="8" t="s">
        <v>11</v>
      </c>
      <c r="E8" s="8">
        <v>1994.9</v>
      </c>
      <c r="F8" s="81" t="s">
        <v>65</v>
      </c>
      <c r="G8" s="8" t="str">
        <f t="shared" si="0"/>
        <v>6403211994******22</v>
      </c>
      <c r="H8" s="8" t="s">
        <v>61</v>
      </c>
      <c r="I8" s="76" t="s">
        <v>54</v>
      </c>
      <c r="J8" s="76"/>
    </row>
    <row r="9" ht="20" customHeight="1" spans="1:10">
      <c r="A9" s="75">
        <v>7</v>
      </c>
      <c r="B9" s="43">
        <v>2019111602010</v>
      </c>
      <c r="C9" s="8" t="s">
        <v>23</v>
      </c>
      <c r="D9" s="8" t="s">
        <v>11</v>
      </c>
      <c r="E9" s="8">
        <v>1996.7</v>
      </c>
      <c r="F9" s="8" t="s">
        <v>66</v>
      </c>
      <c r="G9" s="8" t="str">
        <f t="shared" si="0"/>
        <v>6403211996******2X</v>
      </c>
      <c r="H9" s="8" t="s">
        <v>61</v>
      </c>
      <c r="I9" s="76" t="s">
        <v>62</v>
      </c>
      <c r="J9" s="76"/>
    </row>
    <row r="10" ht="20" customHeight="1" spans="1:10">
      <c r="A10" s="7">
        <v>8</v>
      </c>
      <c r="B10" s="43">
        <v>2019111603017</v>
      </c>
      <c r="C10" s="8" t="s">
        <v>24</v>
      </c>
      <c r="D10" s="8" t="s">
        <v>11</v>
      </c>
      <c r="E10" s="8">
        <v>1997.3</v>
      </c>
      <c r="F10" s="81" t="s">
        <v>67</v>
      </c>
      <c r="G10" s="8" t="str">
        <f t="shared" si="0"/>
        <v>6403211997******25</v>
      </c>
      <c r="H10" s="8" t="s">
        <v>68</v>
      </c>
      <c r="I10" s="76" t="s">
        <v>62</v>
      </c>
      <c r="J10" s="76"/>
    </row>
    <row r="11" ht="28" customHeight="1" spans="1:10">
      <c r="A11" s="7">
        <v>9</v>
      </c>
      <c r="B11" s="43">
        <v>2019111602015</v>
      </c>
      <c r="C11" s="8" t="s">
        <v>25</v>
      </c>
      <c r="D11" s="8" t="s">
        <v>11</v>
      </c>
      <c r="E11" s="8">
        <v>1994.5</v>
      </c>
      <c r="F11" s="81" t="s">
        <v>69</v>
      </c>
      <c r="G11" s="8" t="str">
        <f t="shared" si="0"/>
        <v>6403211994******26</v>
      </c>
      <c r="H11" s="8" t="s">
        <v>70</v>
      </c>
      <c r="I11" s="76" t="s">
        <v>62</v>
      </c>
      <c r="J11" s="76" t="s">
        <v>71</v>
      </c>
    </row>
    <row r="12" ht="20" customHeight="1" spans="1:10">
      <c r="A12" s="75">
        <v>10</v>
      </c>
      <c r="B12" s="43">
        <v>2019111603019</v>
      </c>
      <c r="C12" s="8" t="s">
        <v>26</v>
      </c>
      <c r="D12" s="8" t="s">
        <v>27</v>
      </c>
      <c r="E12" s="8">
        <v>1991.9</v>
      </c>
      <c r="F12" s="81" t="s">
        <v>72</v>
      </c>
      <c r="G12" s="8" t="str">
        <f t="shared" si="0"/>
        <v>6403211991******34</v>
      </c>
      <c r="H12" s="8" t="s">
        <v>73</v>
      </c>
      <c r="I12" s="76" t="s">
        <v>62</v>
      </c>
      <c r="J12" s="76"/>
    </row>
    <row r="13" ht="20" customHeight="1" spans="1:10">
      <c r="A13" s="7">
        <v>11</v>
      </c>
      <c r="B13" s="43">
        <v>2019111601007</v>
      </c>
      <c r="C13" s="8" t="s">
        <v>28</v>
      </c>
      <c r="D13" s="8" t="s">
        <v>11</v>
      </c>
      <c r="E13" s="8">
        <v>1994.11</v>
      </c>
      <c r="F13" s="81" t="s">
        <v>74</v>
      </c>
      <c r="G13" s="8" t="str">
        <f t="shared" si="0"/>
        <v>6403211994******20</v>
      </c>
      <c r="H13" s="8" t="s">
        <v>61</v>
      </c>
      <c r="I13" s="76" t="s">
        <v>62</v>
      </c>
      <c r="J13" s="76"/>
    </row>
    <row r="14" ht="20" customHeight="1" spans="1:10">
      <c r="A14" s="7">
        <v>12</v>
      </c>
      <c r="B14" s="43">
        <v>2019111602007</v>
      </c>
      <c r="C14" s="8" t="s">
        <v>29</v>
      </c>
      <c r="D14" s="8" t="s">
        <v>11</v>
      </c>
      <c r="E14" s="8">
        <v>1990.6</v>
      </c>
      <c r="F14" s="81" t="s">
        <v>75</v>
      </c>
      <c r="G14" s="8" t="str">
        <f t="shared" si="0"/>
        <v>6403211990******22</v>
      </c>
      <c r="H14" s="8" t="s">
        <v>61</v>
      </c>
      <c r="I14" s="76" t="s">
        <v>54</v>
      </c>
      <c r="J14" s="76"/>
    </row>
    <row r="15" ht="20" customHeight="1" spans="1:10">
      <c r="A15" s="75">
        <v>13</v>
      </c>
      <c r="B15" s="43">
        <v>2019111603007</v>
      </c>
      <c r="C15" s="8" t="s">
        <v>30</v>
      </c>
      <c r="D15" s="8" t="s">
        <v>11</v>
      </c>
      <c r="E15" s="51">
        <v>1990.1</v>
      </c>
      <c r="F15" s="81" t="s">
        <v>76</v>
      </c>
      <c r="G15" s="8" t="str">
        <f t="shared" si="0"/>
        <v>6403211990******22</v>
      </c>
      <c r="H15" s="8" t="s">
        <v>61</v>
      </c>
      <c r="I15" s="76" t="s">
        <v>54</v>
      </c>
      <c r="J15" s="76"/>
    </row>
    <row r="16" ht="29" customHeight="1" spans="1:10">
      <c r="A16" s="7">
        <v>14</v>
      </c>
      <c r="B16" s="43">
        <v>2019111604018</v>
      </c>
      <c r="C16" s="8" t="s">
        <v>31</v>
      </c>
      <c r="D16" s="8" t="s">
        <v>11</v>
      </c>
      <c r="E16" s="8">
        <v>1987.8</v>
      </c>
      <c r="F16" s="81" t="s">
        <v>77</v>
      </c>
      <c r="G16" s="8" t="str">
        <f t="shared" si="0"/>
        <v>6403211987******22</v>
      </c>
      <c r="H16" s="8" t="s">
        <v>78</v>
      </c>
      <c r="I16" s="76" t="s">
        <v>62</v>
      </c>
      <c r="J16" s="76" t="s">
        <v>79</v>
      </c>
    </row>
    <row r="17" ht="20" customHeight="1" spans="1:10">
      <c r="A17" s="7">
        <v>15</v>
      </c>
      <c r="B17" s="43">
        <v>2019111604010</v>
      </c>
      <c r="C17" s="8" t="s">
        <v>32</v>
      </c>
      <c r="D17" s="8" t="s">
        <v>11</v>
      </c>
      <c r="E17" s="8">
        <v>1988.12</v>
      </c>
      <c r="F17" s="81" t="s">
        <v>80</v>
      </c>
      <c r="G17" s="8" t="str">
        <f t="shared" si="0"/>
        <v>6403211988******23</v>
      </c>
      <c r="H17" s="8" t="s">
        <v>61</v>
      </c>
      <c r="I17" s="76" t="s">
        <v>54</v>
      </c>
      <c r="J17" s="76"/>
    </row>
    <row r="18" ht="29" customHeight="1" spans="1:10">
      <c r="A18" s="75">
        <v>16</v>
      </c>
      <c r="B18" s="43">
        <v>2019111603001</v>
      </c>
      <c r="C18" s="8" t="s">
        <v>33</v>
      </c>
      <c r="D18" s="8" t="s">
        <v>11</v>
      </c>
      <c r="E18" s="8">
        <v>1990.1</v>
      </c>
      <c r="F18" s="81" t="s">
        <v>81</v>
      </c>
      <c r="G18" s="8" t="str">
        <f t="shared" si="0"/>
        <v>6403211990******80</v>
      </c>
      <c r="H18" s="8" t="s">
        <v>82</v>
      </c>
      <c r="I18" s="76" t="s">
        <v>54</v>
      </c>
      <c r="J18" s="76"/>
    </row>
    <row r="19" customHeight="1" spans="1:10">
      <c r="A19" s="7">
        <v>17</v>
      </c>
      <c r="B19" s="43">
        <v>2019111604004</v>
      </c>
      <c r="C19" s="8" t="s">
        <v>34</v>
      </c>
      <c r="D19" s="8" t="s">
        <v>27</v>
      </c>
      <c r="E19" s="8">
        <v>1996.3</v>
      </c>
      <c r="F19" s="81" t="s">
        <v>83</v>
      </c>
      <c r="G19" s="8" t="str">
        <f t="shared" si="0"/>
        <v>6403211996******15</v>
      </c>
      <c r="H19" s="76" t="s">
        <v>84</v>
      </c>
      <c r="I19" s="76" t="s">
        <v>62</v>
      </c>
      <c r="J19" s="76"/>
    </row>
    <row r="20" ht="20" customHeight="1" spans="1:10">
      <c r="A20" s="7">
        <v>18</v>
      </c>
      <c r="B20" s="43">
        <v>2019111604001</v>
      </c>
      <c r="C20" s="8" t="s">
        <v>36</v>
      </c>
      <c r="D20" s="8" t="s">
        <v>11</v>
      </c>
      <c r="E20" s="8">
        <v>1998.2</v>
      </c>
      <c r="F20" s="81" t="s">
        <v>85</v>
      </c>
      <c r="G20" s="8" t="str">
        <f t="shared" si="0"/>
        <v>6403211998******66</v>
      </c>
      <c r="H20" s="76" t="s">
        <v>86</v>
      </c>
      <c r="I20" s="76" t="s">
        <v>62</v>
      </c>
      <c r="J20" s="76" t="s">
        <v>86</v>
      </c>
    </row>
    <row r="21" ht="28" customHeight="1" spans="1:10">
      <c r="A21" s="75">
        <v>19</v>
      </c>
      <c r="B21" s="43">
        <v>2019111604021</v>
      </c>
      <c r="C21" s="8" t="s">
        <v>38</v>
      </c>
      <c r="D21" s="8" t="s">
        <v>11</v>
      </c>
      <c r="E21" s="51">
        <v>1992.1</v>
      </c>
      <c r="F21" s="81" t="s">
        <v>87</v>
      </c>
      <c r="G21" s="8" t="str">
        <f t="shared" si="0"/>
        <v>6403211992******27</v>
      </c>
      <c r="H21" s="8" t="s">
        <v>61</v>
      </c>
      <c r="I21" s="76" t="s">
        <v>62</v>
      </c>
      <c r="J21" s="76" t="s">
        <v>88</v>
      </c>
    </row>
    <row r="22" ht="20" customHeight="1" spans="1:10">
      <c r="A22" s="7">
        <v>20</v>
      </c>
      <c r="B22" s="43">
        <v>2019111601014</v>
      </c>
      <c r="C22" s="8" t="s">
        <v>39</v>
      </c>
      <c r="D22" s="8" t="s">
        <v>11</v>
      </c>
      <c r="E22" s="8">
        <v>1994.3</v>
      </c>
      <c r="F22" s="81" t="s">
        <v>89</v>
      </c>
      <c r="G22" s="8" t="str">
        <f t="shared" si="0"/>
        <v>6403211994******65</v>
      </c>
      <c r="H22" s="8" t="s">
        <v>90</v>
      </c>
      <c r="I22" s="76" t="s">
        <v>62</v>
      </c>
      <c r="J22" s="76"/>
    </row>
    <row r="23" ht="20" customHeight="1" spans="1:10">
      <c r="A23" s="7">
        <v>21</v>
      </c>
      <c r="B23" s="43">
        <v>2019111602016</v>
      </c>
      <c r="C23" s="8" t="s">
        <v>40</v>
      </c>
      <c r="D23" s="8" t="s">
        <v>11</v>
      </c>
      <c r="E23" s="8">
        <v>1993.1</v>
      </c>
      <c r="F23" s="81" t="s">
        <v>91</v>
      </c>
      <c r="G23" s="8" t="str">
        <f t="shared" si="0"/>
        <v>6403211993******65</v>
      </c>
      <c r="H23" s="8" t="s">
        <v>61</v>
      </c>
      <c r="I23" s="76" t="s">
        <v>62</v>
      </c>
      <c r="J23" s="76"/>
    </row>
    <row r="24" ht="20" customHeight="1" spans="1:10">
      <c r="A24" s="75">
        <v>22</v>
      </c>
      <c r="B24" s="43">
        <v>2019111602002</v>
      </c>
      <c r="C24" s="8" t="s">
        <v>41</v>
      </c>
      <c r="D24" s="8" t="s">
        <v>11</v>
      </c>
      <c r="E24" s="8">
        <v>1992.5</v>
      </c>
      <c r="F24" s="81" t="s">
        <v>92</v>
      </c>
      <c r="G24" s="8" t="str">
        <f t="shared" si="0"/>
        <v>6403211992******40</v>
      </c>
      <c r="H24" s="8" t="s">
        <v>61</v>
      </c>
      <c r="I24" s="76" t="s">
        <v>62</v>
      </c>
      <c r="J24" s="76"/>
    </row>
    <row r="25" ht="20" customHeight="1" spans="1:10">
      <c r="A25" s="7">
        <v>23</v>
      </c>
      <c r="B25" s="43">
        <v>2019111603010</v>
      </c>
      <c r="C25" s="8" t="s">
        <v>42</v>
      </c>
      <c r="D25" s="8" t="s">
        <v>11</v>
      </c>
      <c r="E25" s="8">
        <v>1996.7</v>
      </c>
      <c r="F25" s="81" t="s">
        <v>93</v>
      </c>
      <c r="G25" s="8" t="str">
        <f t="shared" si="0"/>
        <v>6403211996******40</v>
      </c>
      <c r="H25" s="8" t="s">
        <v>61</v>
      </c>
      <c r="I25" s="76" t="s">
        <v>62</v>
      </c>
      <c r="J25" s="76"/>
    </row>
    <row r="26" ht="20" customHeight="1" spans="1:10">
      <c r="A26" s="7">
        <v>24</v>
      </c>
      <c r="B26" s="43">
        <v>2019111604012</v>
      </c>
      <c r="C26" s="8" t="s">
        <v>43</v>
      </c>
      <c r="D26" s="8" t="s">
        <v>11</v>
      </c>
      <c r="E26" s="8">
        <v>1992.11</v>
      </c>
      <c r="F26" s="81" t="s">
        <v>94</v>
      </c>
      <c r="G26" s="8" t="str">
        <f t="shared" si="0"/>
        <v>6403211992******27</v>
      </c>
      <c r="H26" s="8" t="s">
        <v>61</v>
      </c>
      <c r="I26" s="79" t="s">
        <v>62</v>
      </c>
      <c r="J26" s="76"/>
    </row>
    <row r="27" ht="20" customHeight="1" spans="1:10">
      <c r="A27" s="75">
        <v>25</v>
      </c>
      <c r="B27" s="43">
        <v>2019111601025</v>
      </c>
      <c r="C27" s="8" t="s">
        <v>44</v>
      </c>
      <c r="D27" s="8" t="s">
        <v>11</v>
      </c>
      <c r="E27" s="8">
        <v>1996.12</v>
      </c>
      <c r="F27" s="81" t="s">
        <v>95</v>
      </c>
      <c r="G27" s="8" t="str">
        <f t="shared" si="0"/>
        <v>6403211996******21</v>
      </c>
      <c r="H27" s="8" t="s">
        <v>96</v>
      </c>
      <c r="I27" s="79" t="s">
        <v>62</v>
      </c>
      <c r="J27" s="76"/>
    </row>
    <row r="28" ht="20" customHeight="1" spans="1:10">
      <c r="A28" s="7">
        <v>26</v>
      </c>
      <c r="B28" s="43">
        <v>2019111601009</v>
      </c>
      <c r="C28" s="8" t="s">
        <v>45</v>
      </c>
      <c r="D28" s="8" t="s">
        <v>11</v>
      </c>
      <c r="E28" s="8">
        <v>1995.2</v>
      </c>
      <c r="F28" s="81" t="s">
        <v>97</v>
      </c>
      <c r="G28" s="8" t="str">
        <f t="shared" si="0"/>
        <v>6403211995******23</v>
      </c>
      <c r="H28" s="8" t="s">
        <v>98</v>
      </c>
      <c r="I28" s="79" t="s">
        <v>62</v>
      </c>
      <c r="J28" s="76"/>
    </row>
    <row r="29" ht="20" customHeight="1" spans="1:10">
      <c r="A29" s="7">
        <v>27</v>
      </c>
      <c r="B29" s="43">
        <v>2019111603016</v>
      </c>
      <c r="C29" s="8" t="s">
        <v>46</v>
      </c>
      <c r="D29" s="8" t="s">
        <v>11</v>
      </c>
      <c r="E29" s="8">
        <v>1992.5</v>
      </c>
      <c r="F29" s="81" t="s">
        <v>99</v>
      </c>
      <c r="G29" s="8" t="str">
        <f t="shared" si="0"/>
        <v>6422211992******02</v>
      </c>
      <c r="H29" s="8" t="s">
        <v>61</v>
      </c>
      <c r="I29" s="76" t="s">
        <v>62</v>
      </c>
      <c r="J29" s="76"/>
    </row>
    <row r="30" ht="29" customHeight="1" spans="1:10">
      <c r="A30" s="75">
        <v>28</v>
      </c>
      <c r="B30" s="43">
        <v>2019111604005</v>
      </c>
      <c r="C30" s="8" t="s">
        <v>47</v>
      </c>
      <c r="D30" s="8" t="s">
        <v>11</v>
      </c>
      <c r="E30" s="8">
        <v>1993.1</v>
      </c>
      <c r="F30" s="81" t="s">
        <v>100</v>
      </c>
      <c r="G30" s="8" t="str">
        <f t="shared" si="0"/>
        <v>6403211993******22</v>
      </c>
      <c r="H30" s="8" t="s">
        <v>101</v>
      </c>
      <c r="I30" s="79" t="s">
        <v>62</v>
      </c>
      <c r="J30" s="76"/>
    </row>
  </sheetData>
  <autoFilter ref="A2:B30">
    <extLst/>
  </autoFilter>
  <mergeCells count="1">
    <mergeCell ref="A1:J1"/>
  </mergeCells>
  <printOptions horizontalCentered="1"/>
  <pageMargins left="0.156944444444444" right="0.156944444444444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selection activeCell="L30" sqref="L3:L30"/>
    </sheetView>
  </sheetViews>
  <sheetFormatPr defaultColWidth="10.6333333333333" defaultRowHeight="27" customHeight="1"/>
  <cols>
    <col min="1" max="1" width="4" style="2" customWidth="1"/>
    <col min="2" max="2" width="13.375" style="2" customWidth="1"/>
    <col min="3" max="3" width="6.5" style="2" customWidth="1"/>
    <col min="4" max="4" width="4" style="2" customWidth="1"/>
    <col min="5" max="5" width="8.25" style="2" customWidth="1"/>
    <col min="6" max="6" width="19.25" style="2" hidden="1" customWidth="1"/>
    <col min="7" max="7" width="18.25" style="2" customWidth="1"/>
    <col min="8" max="8" width="5.875" style="2" customWidth="1"/>
    <col min="9" max="9" width="7.5" style="2" customWidth="1"/>
    <col min="10" max="10" width="7.875" style="2" customWidth="1"/>
    <col min="11" max="11" width="4.875" style="2" customWidth="1"/>
    <col min="12" max="12" width="15.75" style="5" customWidth="1"/>
    <col min="13" max="16357" width="10.6333333333333" style="2"/>
  </cols>
  <sheetData>
    <row r="1" ht="33.75" customHeight="1" spans="1:12">
      <c r="A1" s="40" t="s">
        <v>102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customHeight="1" spans="1:12">
      <c r="A2" s="58" t="s">
        <v>1</v>
      </c>
      <c r="B2" s="62" t="s">
        <v>2</v>
      </c>
      <c r="C2" s="63" t="s">
        <v>3</v>
      </c>
      <c r="D2" s="64" t="s">
        <v>4</v>
      </c>
      <c r="E2" s="64" t="s">
        <v>5</v>
      </c>
      <c r="F2" s="64" t="s">
        <v>49</v>
      </c>
      <c r="G2" s="64" t="s">
        <v>49</v>
      </c>
      <c r="H2" s="63" t="s">
        <v>103</v>
      </c>
      <c r="I2" s="58" t="s">
        <v>104</v>
      </c>
      <c r="J2" s="58" t="s">
        <v>105</v>
      </c>
      <c r="K2" s="58" t="s">
        <v>106</v>
      </c>
      <c r="L2" s="58" t="s">
        <v>9</v>
      </c>
    </row>
    <row r="3" s="1" customFormat="1" ht="36" customHeight="1" spans="1:12">
      <c r="A3" s="65">
        <v>1</v>
      </c>
      <c r="B3" s="66">
        <v>2019111601001</v>
      </c>
      <c r="C3" s="63" t="s">
        <v>10</v>
      </c>
      <c r="D3" s="63" t="s">
        <v>11</v>
      </c>
      <c r="E3" s="63">
        <v>1993.7</v>
      </c>
      <c r="F3" s="82" t="s">
        <v>52</v>
      </c>
      <c r="G3" s="63" t="str">
        <f>REPLACE(F3,11,6,"******")</f>
        <v>6403211993******62</v>
      </c>
      <c r="H3" s="63">
        <v>64</v>
      </c>
      <c r="I3" s="58">
        <v>85</v>
      </c>
      <c r="J3" s="58">
        <f>H3*0.6+I3*0.4</f>
        <v>72.4</v>
      </c>
      <c r="K3" s="58">
        <v>1</v>
      </c>
      <c r="L3" s="54" t="s">
        <v>107</v>
      </c>
    </row>
    <row r="4" ht="20" customHeight="1" spans="1:12">
      <c r="A4" s="58">
        <v>2</v>
      </c>
      <c r="B4" s="66">
        <v>2019111601015</v>
      </c>
      <c r="C4" s="63" t="s">
        <v>16</v>
      </c>
      <c r="D4" s="63" t="s">
        <v>11</v>
      </c>
      <c r="E4" s="63">
        <v>1991.8</v>
      </c>
      <c r="F4" s="82" t="s">
        <v>55</v>
      </c>
      <c r="G4" s="63" t="str">
        <f t="shared" ref="G4:G35" si="0">REPLACE(F4,11,6,"******")</f>
        <v>6403221991******28</v>
      </c>
      <c r="H4" s="63">
        <v>85</v>
      </c>
      <c r="I4" s="58">
        <v>86.4</v>
      </c>
      <c r="J4" s="58">
        <f t="shared" ref="J4:J35" si="1">H4*0.6+I4*0.4</f>
        <v>85.56</v>
      </c>
      <c r="K4" s="58">
        <v>1</v>
      </c>
      <c r="L4" s="58" t="s">
        <v>108</v>
      </c>
    </row>
    <row r="5" ht="20" customHeight="1" spans="1:12">
      <c r="A5" s="58">
        <v>3</v>
      </c>
      <c r="B5" s="66">
        <v>2019111601012</v>
      </c>
      <c r="C5" s="63" t="s">
        <v>17</v>
      </c>
      <c r="D5" s="63" t="s">
        <v>11</v>
      </c>
      <c r="E5" s="63">
        <v>1992.11</v>
      </c>
      <c r="F5" s="82" t="s">
        <v>58</v>
      </c>
      <c r="G5" s="63" t="str">
        <f t="shared" si="0"/>
        <v>6403211992******20</v>
      </c>
      <c r="H5" s="63">
        <v>81</v>
      </c>
      <c r="I5" s="58">
        <v>91</v>
      </c>
      <c r="J5" s="58">
        <f t="shared" si="1"/>
        <v>85</v>
      </c>
      <c r="K5" s="58">
        <v>2</v>
      </c>
      <c r="L5" s="58" t="s">
        <v>108</v>
      </c>
    </row>
    <row r="6" ht="20" customHeight="1" spans="1:12">
      <c r="A6" s="65">
        <v>4</v>
      </c>
      <c r="B6" s="66">
        <v>2019111602004</v>
      </c>
      <c r="C6" s="63" t="s">
        <v>19</v>
      </c>
      <c r="D6" s="63" t="s">
        <v>11</v>
      </c>
      <c r="E6" s="63">
        <v>1997.5</v>
      </c>
      <c r="F6" s="82" t="s">
        <v>60</v>
      </c>
      <c r="G6" s="63" t="str">
        <f t="shared" si="0"/>
        <v>6403211997******45</v>
      </c>
      <c r="H6" s="63">
        <v>79</v>
      </c>
      <c r="I6" s="58">
        <v>84</v>
      </c>
      <c r="J6" s="58">
        <f t="shared" si="1"/>
        <v>81</v>
      </c>
      <c r="K6" s="58">
        <v>3</v>
      </c>
      <c r="L6" s="58" t="s">
        <v>108</v>
      </c>
    </row>
    <row r="7" ht="20" customHeight="1" spans="1:12">
      <c r="A7" s="58">
        <v>5</v>
      </c>
      <c r="B7" s="66">
        <v>2019111602005</v>
      </c>
      <c r="C7" s="63" t="s">
        <v>20</v>
      </c>
      <c r="D7" s="63" t="s">
        <v>11</v>
      </c>
      <c r="E7" s="63">
        <v>1993.11</v>
      </c>
      <c r="F7" s="63" t="s">
        <v>63</v>
      </c>
      <c r="G7" s="63" t="str">
        <f t="shared" si="0"/>
        <v>6204211993******2X</v>
      </c>
      <c r="H7" s="63">
        <v>86</v>
      </c>
      <c r="I7" s="58">
        <v>71.4</v>
      </c>
      <c r="J7" s="58">
        <f t="shared" si="1"/>
        <v>80.16</v>
      </c>
      <c r="K7" s="58">
        <v>4</v>
      </c>
      <c r="L7" s="58" t="s">
        <v>108</v>
      </c>
    </row>
    <row r="8" s="2" customFormat="1" ht="20" customHeight="1" spans="1:12">
      <c r="A8" s="58">
        <v>6</v>
      </c>
      <c r="B8" s="66">
        <v>2019111604006</v>
      </c>
      <c r="C8" s="63" t="s">
        <v>22</v>
      </c>
      <c r="D8" s="63" t="s">
        <v>11</v>
      </c>
      <c r="E8" s="63">
        <v>1994.9</v>
      </c>
      <c r="F8" s="82" t="s">
        <v>65</v>
      </c>
      <c r="G8" s="63" t="str">
        <f t="shared" si="0"/>
        <v>6403211994******22</v>
      </c>
      <c r="H8" s="63">
        <v>76</v>
      </c>
      <c r="I8" s="58">
        <v>85.6</v>
      </c>
      <c r="J8" s="58">
        <f t="shared" si="1"/>
        <v>79.84</v>
      </c>
      <c r="K8" s="58">
        <v>5</v>
      </c>
      <c r="L8" s="58" t="s">
        <v>108</v>
      </c>
    </row>
    <row r="9" ht="20" customHeight="1" spans="1:12">
      <c r="A9" s="65">
        <v>7</v>
      </c>
      <c r="B9" s="66">
        <v>2019111602010</v>
      </c>
      <c r="C9" s="63" t="s">
        <v>23</v>
      </c>
      <c r="D9" s="63" t="s">
        <v>11</v>
      </c>
      <c r="E9" s="63">
        <v>1996.7</v>
      </c>
      <c r="F9" s="63" t="s">
        <v>66</v>
      </c>
      <c r="G9" s="63" t="str">
        <f t="shared" si="0"/>
        <v>6403211996******2X</v>
      </c>
      <c r="H9" s="63">
        <v>74</v>
      </c>
      <c r="I9" s="58">
        <v>88</v>
      </c>
      <c r="J9" s="58">
        <f t="shared" si="1"/>
        <v>79.6</v>
      </c>
      <c r="K9" s="58">
        <v>6</v>
      </c>
      <c r="L9" s="58" t="s">
        <v>108</v>
      </c>
    </row>
    <row r="10" ht="20" customHeight="1" spans="1:12">
      <c r="A10" s="58">
        <v>8</v>
      </c>
      <c r="B10" s="66">
        <v>2019111603017</v>
      </c>
      <c r="C10" s="63" t="s">
        <v>24</v>
      </c>
      <c r="D10" s="63" t="s">
        <v>11</v>
      </c>
      <c r="E10" s="63">
        <v>1997.3</v>
      </c>
      <c r="F10" s="82" t="s">
        <v>67</v>
      </c>
      <c r="G10" s="63" t="str">
        <f t="shared" si="0"/>
        <v>6403211997******25</v>
      </c>
      <c r="H10" s="63">
        <v>72</v>
      </c>
      <c r="I10" s="58">
        <v>90.8</v>
      </c>
      <c r="J10" s="58">
        <f t="shared" si="1"/>
        <v>79.52</v>
      </c>
      <c r="K10" s="58">
        <v>7</v>
      </c>
      <c r="L10" s="58" t="s">
        <v>108</v>
      </c>
    </row>
    <row r="11" ht="20" customHeight="1" spans="1:12">
      <c r="A11" s="58">
        <v>9</v>
      </c>
      <c r="B11" s="66">
        <v>2019111602015</v>
      </c>
      <c r="C11" s="63" t="s">
        <v>25</v>
      </c>
      <c r="D11" s="63" t="s">
        <v>11</v>
      </c>
      <c r="E11" s="63">
        <v>1994.5</v>
      </c>
      <c r="F11" s="82" t="s">
        <v>69</v>
      </c>
      <c r="G11" s="63" t="str">
        <f t="shared" si="0"/>
        <v>6403211994******26</v>
      </c>
      <c r="H11" s="63">
        <v>77</v>
      </c>
      <c r="I11" s="58">
        <v>82.4</v>
      </c>
      <c r="J11" s="58">
        <f t="shared" si="1"/>
        <v>79.16</v>
      </c>
      <c r="K11" s="58">
        <v>8</v>
      </c>
      <c r="L11" s="58" t="s">
        <v>108</v>
      </c>
    </row>
    <row r="12" ht="20" customHeight="1" spans="1:12">
      <c r="A12" s="65">
        <v>10</v>
      </c>
      <c r="B12" s="66">
        <v>2019111603019</v>
      </c>
      <c r="C12" s="63" t="s">
        <v>26</v>
      </c>
      <c r="D12" s="63" t="s">
        <v>27</v>
      </c>
      <c r="E12" s="63">
        <v>1991.9</v>
      </c>
      <c r="F12" s="82" t="s">
        <v>72</v>
      </c>
      <c r="G12" s="63" t="str">
        <f t="shared" si="0"/>
        <v>6403211991******34</v>
      </c>
      <c r="H12" s="63">
        <v>71</v>
      </c>
      <c r="I12" s="58">
        <v>90.2</v>
      </c>
      <c r="J12" s="58">
        <f t="shared" si="1"/>
        <v>78.68</v>
      </c>
      <c r="K12" s="58">
        <v>9</v>
      </c>
      <c r="L12" s="58" t="s">
        <v>108</v>
      </c>
    </row>
    <row r="13" ht="20" customHeight="1" spans="1:12">
      <c r="A13" s="58">
        <v>11</v>
      </c>
      <c r="B13" s="66">
        <v>2019111601007</v>
      </c>
      <c r="C13" s="63" t="s">
        <v>28</v>
      </c>
      <c r="D13" s="63" t="s">
        <v>11</v>
      </c>
      <c r="E13" s="63">
        <v>1994.11</v>
      </c>
      <c r="F13" s="82" t="s">
        <v>74</v>
      </c>
      <c r="G13" s="63" t="str">
        <f t="shared" si="0"/>
        <v>6403211994******20</v>
      </c>
      <c r="H13" s="63">
        <v>69</v>
      </c>
      <c r="I13" s="58">
        <v>93</v>
      </c>
      <c r="J13" s="58">
        <f t="shared" si="1"/>
        <v>78.6</v>
      </c>
      <c r="K13" s="58">
        <v>10</v>
      </c>
      <c r="L13" s="58" t="s">
        <v>108</v>
      </c>
    </row>
    <row r="14" ht="20" customHeight="1" spans="1:12">
      <c r="A14" s="58">
        <v>12</v>
      </c>
      <c r="B14" s="66">
        <v>2019111602007</v>
      </c>
      <c r="C14" s="63" t="s">
        <v>29</v>
      </c>
      <c r="D14" s="63" t="s">
        <v>11</v>
      </c>
      <c r="E14" s="63">
        <v>1990.6</v>
      </c>
      <c r="F14" s="82" t="s">
        <v>75</v>
      </c>
      <c r="G14" s="63" t="str">
        <f t="shared" si="0"/>
        <v>6403211990******22</v>
      </c>
      <c r="H14" s="63">
        <v>75</v>
      </c>
      <c r="I14" s="58">
        <v>83.8</v>
      </c>
      <c r="J14" s="58">
        <f t="shared" si="1"/>
        <v>78.52</v>
      </c>
      <c r="K14" s="58">
        <v>11</v>
      </c>
      <c r="L14" s="58" t="s">
        <v>108</v>
      </c>
    </row>
    <row r="15" ht="20" customHeight="1" spans="1:12">
      <c r="A15" s="65">
        <v>13</v>
      </c>
      <c r="B15" s="66">
        <v>2019111603007</v>
      </c>
      <c r="C15" s="63" t="s">
        <v>30</v>
      </c>
      <c r="D15" s="63" t="s">
        <v>11</v>
      </c>
      <c r="E15" s="67">
        <v>1990.1</v>
      </c>
      <c r="F15" s="82" t="s">
        <v>76</v>
      </c>
      <c r="G15" s="63" t="str">
        <f t="shared" si="0"/>
        <v>6403211990******22</v>
      </c>
      <c r="H15" s="63">
        <v>78</v>
      </c>
      <c r="I15" s="58">
        <v>79.2</v>
      </c>
      <c r="J15" s="58">
        <f t="shared" si="1"/>
        <v>78.48</v>
      </c>
      <c r="K15" s="58">
        <v>12</v>
      </c>
      <c r="L15" s="58" t="s">
        <v>108</v>
      </c>
    </row>
    <row r="16" ht="20" customHeight="1" spans="1:12">
      <c r="A16" s="58">
        <v>14</v>
      </c>
      <c r="B16" s="66">
        <v>2019111604018</v>
      </c>
      <c r="C16" s="63" t="s">
        <v>31</v>
      </c>
      <c r="D16" s="63" t="s">
        <v>11</v>
      </c>
      <c r="E16" s="63">
        <v>1987.8</v>
      </c>
      <c r="F16" s="82" t="s">
        <v>77</v>
      </c>
      <c r="G16" s="63" t="str">
        <f t="shared" si="0"/>
        <v>6403211987******22</v>
      </c>
      <c r="H16" s="63">
        <v>73</v>
      </c>
      <c r="I16" s="58">
        <v>86.6</v>
      </c>
      <c r="J16" s="58">
        <f t="shared" si="1"/>
        <v>78.44</v>
      </c>
      <c r="K16" s="58">
        <v>13</v>
      </c>
      <c r="L16" s="58" t="s">
        <v>108</v>
      </c>
    </row>
    <row r="17" ht="20" customHeight="1" spans="1:12">
      <c r="A17" s="58">
        <v>15</v>
      </c>
      <c r="B17" s="66">
        <v>2019111604010</v>
      </c>
      <c r="C17" s="63" t="s">
        <v>32</v>
      </c>
      <c r="D17" s="63" t="s">
        <v>11</v>
      </c>
      <c r="E17" s="63">
        <v>1988.12</v>
      </c>
      <c r="F17" s="82" t="s">
        <v>80</v>
      </c>
      <c r="G17" s="63" t="str">
        <f t="shared" si="0"/>
        <v>6403211988******23</v>
      </c>
      <c r="H17" s="63">
        <v>76</v>
      </c>
      <c r="I17" s="58">
        <v>82</v>
      </c>
      <c r="J17" s="58">
        <f t="shared" si="1"/>
        <v>78.4</v>
      </c>
      <c r="K17" s="58">
        <v>14</v>
      </c>
      <c r="L17" s="58" t="s">
        <v>108</v>
      </c>
    </row>
    <row r="18" ht="20" customHeight="1" spans="1:12">
      <c r="A18" s="65">
        <v>16</v>
      </c>
      <c r="B18" s="66">
        <v>2019111603001</v>
      </c>
      <c r="C18" s="63" t="s">
        <v>33</v>
      </c>
      <c r="D18" s="63" t="s">
        <v>11</v>
      </c>
      <c r="E18" s="63">
        <v>1990.1</v>
      </c>
      <c r="F18" s="82" t="s">
        <v>81</v>
      </c>
      <c r="G18" s="63" t="str">
        <f t="shared" si="0"/>
        <v>6403211990******80</v>
      </c>
      <c r="H18" s="63">
        <v>72</v>
      </c>
      <c r="I18" s="58">
        <v>86.6</v>
      </c>
      <c r="J18" s="58">
        <f t="shared" si="1"/>
        <v>77.84</v>
      </c>
      <c r="K18" s="58">
        <v>15</v>
      </c>
      <c r="L18" s="58" t="s">
        <v>108</v>
      </c>
    </row>
    <row r="19" ht="20" customHeight="1" spans="1:12">
      <c r="A19" s="58">
        <v>17</v>
      </c>
      <c r="B19" s="66">
        <v>2019111604004</v>
      </c>
      <c r="C19" s="63" t="s">
        <v>34</v>
      </c>
      <c r="D19" s="63" t="s">
        <v>27</v>
      </c>
      <c r="E19" s="63">
        <v>1996.3</v>
      </c>
      <c r="F19" s="82" t="s">
        <v>83</v>
      </c>
      <c r="G19" s="63" t="str">
        <f t="shared" si="0"/>
        <v>6403211996******15</v>
      </c>
      <c r="H19" s="63">
        <v>71</v>
      </c>
      <c r="I19" s="58">
        <v>88</v>
      </c>
      <c r="J19" s="58">
        <f t="shared" si="1"/>
        <v>77.8</v>
      </c>
      <c r="K19" s="58">
        <v>16</v>
      </c>
      <c r="L19" s="58" t="s">
        <v>108</v>
      </c>
    </row>
    <row r="20" ht="20" customHeight="1" spans="1:12">
      <c r="A20" s="58">
        <v>18</v>
      </c>
      <c r="B20" s="66">
        <v>2019111604001</v>
      </c>
      <c r="C20" s="63" t="s">
        <v>36</v>
      </c>
      <c r="D20" s="63" t="s">
        <v>11</v>
      </c>
      <c r="E20" s="63">
        <v>1998.2</v>
      </c>
      <c r="F20" s="82" t="s">
        <v>85</v>
      </c>
      <c r="G20" s="63" t="str">
        <f t="shared" si="0"/>
        <v>6403211998******66</v>
      </c>
      <c r="H20" s="63">
        <v>73</v>
      </c>
      <c r="I20" s="58">
        <v>84.6</v>
      </c>
      <c r="J20" s="58">
        <f t="shared" si="1"/>
        <v>77.64</v>
      </c>
      <c r="K20" s="58">
        <v>17</v>
      </c>
      <c r="L20" s="58" t="s">
        <v>108</v>
      </c>
    </row>
    <row r="21" ht="20" customHeight="1" spans="1:12">
      <c r="A21" s="65">
        <v>19</v>
      </c>
      <c r="B21" s="66">
        <v>2019111604021</v>
      </c>
      <c r="C21" s="63" t="s">
        <v>38</v>
      </c>
      <c r="D21" s="63" t="s">
        <v>11</v>
      </c>
      <c r="E21" s="67">
        <v>1992.1</v>
      </c>
      <c r="F21" s="82" t="s">
        <v>87</v>
      </c>
      <c r="G21" s="63" t="str">
        <f t="shared" si="0"/>
        <v>6403211992******27</v>
      </c>
      <c r="H21" s="63">
        <v>79</v>
      </c>
      <c r="I21" s="58">
        <v>75.4</v>
      </c>
      <c r="J21" s="58">
        <f t="shared" si="1"/>
        <v>77.56</v>
      </c>
      <c r="K21" s="58">
        <v>18</v>
      </c>
      <c r="L21" s="58" t="s">
        <v>108</v>
      </c>
    </row>
    <row r="22" ht="20" customHeight="1" spans="1:12">
      <c r="A22" s="58">
        <v>20</v>
      </c>
      <c r="B22" s="66">
        <v>2019111601014</v>
      </c>
      <c r="C22" s="63" t="s">
        <v>39</v>
      </c>
      <c r="D22" s="63" t="s">
        <v>11</v>
      </c>
      <c r="E22" s="63">
        <v>1994.3</v>
      </c>
      <c r="F22" s="82" t="s">
        <v>89</v>
      </c>
      <c r="G22" s="63" t="str">
        <f t="shared" si="0"/>
        <v>6403211994******65</v>
      </c>
      <c r="H22" s="63">
        <v>73</v>
      </c>
      <c r="I22" s="58">
        <v>83.2</v>
      </c>
      <c r="J22" s="58">
        <f t="shared" si="1"/>
        <v>77.08</v>
      </c>
      <c r="K22" s="58">
        <v>19</v>
      </c>
      <c r="L22" s="58" t="s">
        <v>108</v>
      </c>
    </row>
    <row r="23" ht="20" customHeight="1" spans="1:12">
      <c r="A23" s="58">
        <v>21</v>
      </c>
      <c r="B23" s="66">
        <v>2019111602016</v>
      </c>
      <c r="C23" s="63" t="s">
        <v>40</v>
      </c>
      <c r="D23" s="63" t="s">
        <v>11</v>
      </c>
      <c r="E23" s="63">
        <v>1993.1</v>
      </c>
      <c r="F23" s="82" t="s">
        <v>91</v>
      </c>
      <c r="G23" s="63" t="str">
        <f t="shared" si="0"/>
        <v>6403211993******65</v>
      </c>
      <c r="H23" s="63">
        <v>78</v>
      </c>
      <c r="I23" s="58">
        <v>75.6</v>
      </c>
      <c r="J23" s="58">
        <f t="shared" si="1"/>
        <v>77.04</v>
      </c>
      <c r="K23" s="58">
        <v>20</v>
      </c>
      <c r="L23" s="58" t="s">
        <v>108</v>
      </c>
    </row>
    <row r="24" ht="20" customHeight="1" spans="1:12">
      <c r="A24" s="65">
        <v>22</v>
      </c>
      <c r="B24" s="66">
        <v>2019111602002</v>
      </c>
      <c r="C24" s="63" t="s">
        <v>41</v>
      </c>
      <c r="D24" s="63" t="s">
        <v>11</v>
      </c>
      <c r="E24" s="63">
        <v>1992.5</v>
      </c>
      <c r="F24" s="82" t="s">
        <v>92</v>
      </c>
      <c r="G24" s="63" t="str">
        <f t="shared" si="0"/>
        <v>6403211992******40</v>
      </c>
      <c r="H24" s="63">
        <v>73</v>
      </c>
      <c r="I24" s="58">
        <v>82.8</v>
      </c>
      <c r="J24" s="58">
        <f t="shared" si="1"/>
        <v>76.92</v>
      </c>
      <c r="K24" s="58">
        <v>21</v>
      </c>
      <c r="L24" s="58" t="s">
        <v>108</v>
      </c>
    </row>
    <row r="25" ht="20" customHeight="1" spans="1:12">
      <c r="A25" s="58">
        <v>23</v>
      </c>
      <c r="B25" s="66">
        <v>2019111603010</v>
      </c>
      <c r="C25" s="63" t="s">
        <v>42</v>
      </c>
      <c r="D25" s="63" t="s">
        <v>11</v>
      </c>
      <c r="E25" s="63">
        <v>1996.7</v>
      </c>
      <c r="F25" s="82" t="s">
        <v>93</v>
      </c>
      <c r="G25" s="63" t="str">
        <f t="shared" si="0"/>
        <v>6403211996******40</v>
      </c>
      <c r="H25" s="63">
        <v>69</v>
      </c>
      <c r="I25" s="58">
        <v>88.6</v>
      </c>
      <c r="J25" s="58">
        <f t="shared" si="1"/>
        <v>76.84</v>
      </c>
      <c r="K25" s="58">
        <v>22</v>
      </c>
      <c r="L25" s="58" t="s">
        <v>108</v>
      </c>
    </row>
    <row r="26" ht="20" customHeight="1" spans="1:12">
      <c r="A26" s="58">
        <v>24</v>
      </c>
      <c r="B26" s="66">
        <v>2019111604012</v>
      </c>
      <c r="C26" s="63" t="s">
        <v>43</v>
      </c>
      <c r="D26" s="63" t="s">
        <v>11</v>
      </c>
      <c r="E26" s="63">
        <v>1992.11</v>
      </c>
      <c r="F26" s="82" t="s">
        <v>94</v>
      </c>
      <c r="G26" s="63" t="str">
        <f t="shared" si="0"/>
        <v>6403211992******27</v>
      </c>
      <c r="H26" s="63">
        <v>67</v>
      </c>
      <c r="I26" s="58">
        <v>90.4</v>
      </c>
      <c r="J26" s="58">
        <f t="shared" si="1"/>
        <v>76.36</v>
      </c>
      <c r="K26" s="58">
        <v>23</v>
      </c>
      <c r="L26" s="58" t="s">
        <v>108</v>
      </c>
    </row>
    <row r="27" ht="20" customHeight="1" spans="1:12">
      <c r="A27" s="65">
        <v>25</v>
      </c>
      <c r="B27" s="66">
        <v>2019111601025</v>
      </c>
      <c r="C27" s="63" t="s">
        <v>44</v>
      </c>
      <c r="D27" s="63" t="s">
        <v>11</v>
      </c>
      <c r="E27" s="63">
        <v>1996.12</v>
      </c>
      <c r="F27" s="82" t="s">
        <v>95</v>
      </c>
      <c r="G27" s="63" t="str">
        <f t="shared" si="0"/>
        <v>6403211996******21</v>
      </c>
      <c r="H27" s="63">
        <v>74</v>
      </c>
      <c r="I27" s="58">
        <v>79.4</v>
      </c>
      <c r="J27" s="58">
        <f t="shared" si="1"/>
        <v>76.16</v>
      </c>
      <c r="K27" s="58">
        <v>24</v>
      </c>
      <c r="L27" s="58" t="s">
        <v>108</v>
      </c>
    </row>
    <row r="28" ht="20" customHeight="1" spans="1:12">
      <c r="A28" s="58">
        <v>26</v>
      </c>
      <c r="B28" s="66">
        <v>2019111601009</v>
      </c>
      <c r="C28" s="63" t="s">
        <v>45</v>
      </c>
      <c r="D28" s="63" t="s">
        <v>11</v>
      </c>
      <c r="E28" s="63">
        <v>1995.2</v>
      </c>
      <c r="F28" s="82" t="s">
        <v>97</v>
      </c>
      <c r="G28" s="63" t="str">
        <f t="shared" si="0"/>
        <v>6403211995******23</v>
      </c>
      <c r="H28" s="63">
        <v>73</v>
      </c>
      <c r="I28" s="58">
        <v>79.8</v>
      </c>
      <c r="J28" s="58">
        <f t="shared" si="1"/>
        <v>75.72</v>
      </c>
      <c r="K28" s="58">
        <v>25</v>
      </c>
      <c r="L28" s="58" t="s">
        <v>108</v>
      </c>
    </row>
    <row r="29" ht="20" customHeight="1" spans="1:12">
      <c r="A29" s="58">
        <v>27</v>
      </c>
      <c r="B29" s="66">
        <v>2019111603016</v>
      </c>
      <c r="C29" s="63" t="s">
        <v>46</v>
      </c>
      <c r="D29" s="63" t="s">
        <v>11</v>
      </c>
      <c r="E29" s="63">
        <v>1992.5</v>
      </c>
      <c r="F29" s="82" t="s">
        <v>99</v>
      </c>
      <c r="G29" s="63" t="str">
        <f t="shared" si="0"/>
        <v>6422211992******02</v>
      </c>
      <c r="H29" s="63">
        <v>67</v>
      </c>
      <c r="I29" s="58">
        <v>88.8</v>
      </c>
      <c r="J29" s="58">
        <f t="shared" si="1"/>
        <v>75.72</v>
      </c>
      <c r="K29" s="58">
        <v>26</v>
      </c>
      <c r="L29" s="58" t="s">
        <v>108</v>
      </c>
    </row>
    <row r="30" ht="20" customHeight="1" spans="1:12">
      <c r="A30" s="65">
        <v>28</v>
      </c>
      <c r="B30" s="66">
        <v>2019111604005</v>
      </c>
      <c r="C30" s="63" t="s">
        <v>47</v>
      </c>
      <c r="D30" s="63" t="s">
        <v>11</v>
      </c>
      <c r="E30" s="63">
        <v>1993.1</v>
      </c>
      <c r="F30" s="82" t="s">
        <v>100</v>
      </c>
      <c r="G30" s="63" t="str">
        <f t="shared" si="0"/>
        <v>6403211993******22</v>
      </c>
      <c r="H30" s="63">
        <v>64</v>
      </c>
      <c r="I30" s="58">
        <v>93</v>
      </c>
      <c r="J30" s="58">
        <f t="shared" si="1"/>
        <v>75.6</v>
      </c>
      <c r="K30" s="58">
        <v>27</v>
      </c>
      <c r="L30" s="58" t="s">
        <v>108</v>
      </c>
    </row>
    <row r="31" ht="20" customHeight="1" spans="1:12">
      <c r="A31" s="58">
        <v>29</v>
      </c>
      <c r="B31" s="66">
        <v>2019111603025</v>
      </c>
      <c r="C31" s="63" t="s">
        <v>109</v>
      </c>
      <c r="D31" s="63" t="s">
        <v>11</v>
      </c>
      <c r="E31" s="63">
        <v>1995.3</v>
      </c>
      <c r="F31" s="82" t="s">
        <v>110</v>
      </c>
      <c r="G31" s="63" t="str">
        <f t="shared" si="0"/>
        <v>6403211995******28</v>
      </c>
      <c r="H31" s="63">
        <v>74</v>
      </c>
      <c r="I31" s="58">
        <v>77.6</v>
      </c>
      <c r="J31" s="58">
        <f t="shared" si="1"/>
        <v>75.44</v>
      </c>
      <c r="K31" s="58">
        <v>28</v>
      </c>
      <c r="L31" s="10"/>
    </row>
    <row r="32" s="2" customFormat="1" ht="20" customHeight="1" spans="1:12">
      <c r="A32" s="58">
        <v>30</v>
      </c>
      <c r="B32" s="66">
        <v>2019111601010</v>
      </c>
      <c r="C32" s="63" t="s">
        <v>111</v>
      </c>
      <c r="D32" s="63" t="s">
        <v>11</v>
      </c>
      <c r="E32" s="63">
        <v>1992.2</v>
      </c>
      <c r="F32" s="82" t="s">
        <v>112</v>
      </c>
      <c r="G32" s="63" t="str">
        <f t="shared" si="0"/>
        <v>6403211992******20</v>
      </c>
      <c r="H32" s="63">
        <v>66</v>
      </c>
      <c r="I32" s="58">
        <v>88.4</v>
      </c>
      <c r="J32" s="58">
        <f t="shared" si="1"/>
        <v>74.96</v>
      </c>
      <c r="K32" s="58">
        <v>29</v>
      </c>
      <c r="L32" s="17"/>
    </row>
    <row r="33" s="2" customFormat="1" ht="20" customHeight="1" spans="1:12">
      <c r="A33" s="65">
        <v>31</v>
      </c>
      <c r="B33" s="66">
        <v>2019111601020</v>
      </c>
      <c r="C33" s="63" t="s">
        <v>113</v>
      </c>
      <c r="D33" s="63" t="s">
        <v>11</v>
      </c>
      <c r="E33" s="67">
        <v>1993.1</v>
      </c>
      <c r="F33" s="63" t="s">
        <v>114</v>
      </c>
      <c r="G33" s="63" t="str">
        <f t="shared" si="0"/>
        <v>6403211993******2X</v>
      </c>
      <c r="H33" s="63">
        <v>61</v>
      </c>
      <c r="I33" s="58">
        <v>95.4</v>
      </c>
      <c r="J33" s="58">
        <f t="shared" si="1"/>
        <v>74.76</v>
      </c>
      <c r="K33" s="58">
        <v>30</v>
      </c>
      <c r="L33" s="58"/>
    </row>
    <row r="34" s="2" customFormat="1" ht="20" customHeight="1" spans="1:12">
      <c r="A34" s="58">
        <v>32</v>
      </c>
      <c r="B34" s="66">
        <v>2019111602022</v>
      </c>
      <c r="C34" s="63" t="s">
        <v>115</v>
      </c>
      <c r="D34" s="63" t="s">
        <v>11</v>
      </c>
      <c r="E34" s="63">
        <v>1987.4</v>
      </c>
      <c r="F34" s="82" t="s">
        <v>116</v>
      </c>
      <c r="G34" s="63" t="str">
        <f t="shared" si="0"/>
        <v>6204031987******27</v>
      </c>
      <c r="H34" s="63">
        <v>73</v>
      </c>
      <c r="I34" s="58">
        <v>76.8</v>
      </c>
      <c r="J34" s="58">
        <f t="shared" si="1"/>
        <v>74.52</v>
      </c>
      <c r="K34" s="58">
        <v>31</v>
      </c>
      <c r="L34" s="58"/>
    </row>
    <row r="35" s="2" customFormat="1" ht="20" customHeight="1" spans="1:12">
      <c r="A35" s="58">
        <v>33</v>
      </c>
      <c r="B35" s="66">
        <v>2019111603009</v>
      </c>
      <c r="C35" s="63" t="s">
        <v>117</v>
      </c>
      <c r="D35" s="63" t="s">
        <v>11</v>
      </c>
      <c r="E35" s="63">
        <v>1994.3</v>
      </c>
      <c r="F35" s="82" t="s">
        <v>118</v>
      </c>
      <c r="G35" s="63" t="str">
        <f t="shared" si="0"/>
        <v>6422221994******42</v>
      </c>
      <c r="H35" s="63">
        <v>76</v>
      </c>
      <c r="I35" s="58">
        <v>71.6</v>
      </c>
      <c r="J35" s="58">
        <f t="shared" si="1"/>
        <v>74.24</v>
      </c>
      <c r="K35" s="58">
        <v>32</v>
      </c>
      <c r="L35" s="58"/>
    </row>
    <row r="36" s="2" customFormat="1" ht="20" customHeight="1" spans="1:12">
      <c r="A36" s="65">
        <v>34</v>
      </c>
      <c r="B36" s="66">
        <v>2019111603022</v>
      </c>
      <c r="C36" s="63" t="s">
        <v>119</v>
      </c>
      <c r="D36" s="63" t="s">
        <v>11</v>
      </c>
      <c r="E36" s="63">
        <v>1995.2</v>
      </c>
      <c r="F36" s="82" t="s">
        <v>120</v>
      </c>
      <c r="G36" s="63" t="str">
        <f t="shared" ref="G36:G58" si="2">REPLACE(F36,11,6,"******")</f>
        <v>6403211995******47</v>
      </c>
      <c r="H36" s="63">
        <v>71</v>
      </c>
      <c r="I36" s="58">
        <v>78.8</v>
      </c>
      <c r="J36" s="58">
        <f t="shared" ref="J36:J57" si="3">H36*0.6+I36*0.4</f>
        <v>74.12</v>
      </c>
      <c r="K36" s="58">
        <v>33</v>
      </c>
      <c r="L36" s="58"/>
    </row>
    <row r="37" s="2" customFormat="1" ht="20" customHeight="1" spans="1:12">
      <c r="A37" s="58">
        <v>35</v>
      </c>
      <c r="B37" s="66">
        <v>2019111604009</v>
      </c>
      <c r="C37" s="63" t="s">
        <v>121</v>
      </c>
      <c r="D37" s="63" t="s">
        <v>27</v>
      </c>
      <c r="E37" s="63">
        <v>1994.9</v>
      </c>
      <c r="F37" s="82" t="s">
        <v>122</v>
      </c>
      <c r="G37" s="63" t="str">
        <f t="shared" si="2"/>
        <v>6403211994******78</v>
      </c>
      <c r="H37" s="63">
        <v>63</v>
      </c>
      <c r="I37" s="58">
        <v>89.6</v>
      </c>
      <c r="J37" s="58">
        <f t="shared" si="3"/>
        <v>73.64</v>
      </c>
      <c r="K37" s="58">
        <v>34</v>
      </c>
      <c r="L37" s="58"/>
    </row>
    <row r="38" s="2" customFormat="1" ht="20" customHeight="1" spans="1:12">
      <c r="A38" s="58">
        <v>36</v>
      </c>
      <c r="B38" s="66">
        <v>2019111603002</v>
      </c>
      <c r="C38" s="63" t="s">
        <v>123</v>
      </c>
      <c r="D38" s="63" t="s">
        <v>11</v>
      </c>
      <c r="E38" s="63">
        <v>1992.3</v>
      </c>
      <c r="F38" s="82" t="s">
        <v>124</v>
      </c>
      <c r="G38" s="63" t="str">
        <f t="shared" si="2"/>
        <v>6403211992******25</v>
      </c>
      <c r="H38" s="63">
        <v>63</v>
      </c>
      <c r="I38" s="58">
        <v>88.2</v>
      </c>
      <c r="J38" s="58">
        <f t="shared" si="3"/>
        <v>73.08</v>
      </c>
      <c r="K38" s="58">
        <v>35</v>
      </c>
      <c r="L38" s="58"/>
    </row>
    <row r="39" s="2" customFormat="1" ht="20" customHeight="1" spans="1:12">
      <c r="A39" s="65">
        <v>37</v>
      </c>
      <c r="B39" s="66">
        <v>2019111604019</v>
      </c>
      <c r="C39" s="63" t="s">
        <v>125</v>
      </c>
      <c r="D39" s="63" t="s">
        <v>11</v>
      </c>
      <c r="E39" s="63">
        <v>1992.11</v>
      </c>
      <c r="F39" s="82" t="s">
        <v>126</v>
      </c>
      <c r="G39" s="63" t="str">
        <f t="shared" si="2"/>
        <v>6403211992******64</v>
      </c>
      <c r="H39" s="63">
        <v>68</v>
      </c>
      <c r="I39" s="58">
        <v>80.2</v>
      </c>
      <c r="J39" s="58">
        <f t="shared" si="3"/>
        <v>72.88</v>
      </c>
      <c r="K39" s="58">
        <v>36</v>
      </c>
      <c r="L39" s="58"/>
    </row>
    <row r="40" s="2" customFormat="1" ht="20" customHeight="1" spans="1:12">
      <c r="A40" s="58">
        <v>38</v>
      </c>
      <c r="B40" s="66">
        <v>2019111602003</v>
      </c>
      <c r="C40" s="63" t="s">
        <v>127</v>
      </c>
      <c r="D40" s="63" t="s">
        <v>11</v>
      </c>
      <c r="E40" s="63">
        <v>1983.3</v>
      </c>
      <c r="F40" s="82" t="s">
        <v>128</v>
      </c>
      <c r="G40" s="63" t="str">
        <f t="shared" si="2"/>
        <v>6403211983******40</v>
      </c>
      <c r="H40" s="63">
        <v>66</v>
      </c>
      <c r="I40" s="58">
        <v>82.8</v>
      </c>
      <c r="J40" s="58">
        <f t="shared" si="3"/>
        <v>72.72</v>
      </c>
      <c r="K40" s="58">
        <v>37</v>
      </c>
      <c r="L40" s="58"/>
    </row>
    <row r="41" s="2" customFormat="1" ht="20" customHeight="1" spans="1:12">
      <c r="A41" s="58">
        <v>39</v>
      </c>
      <c r="B41" s="66">
        <v>2019111602017</v>
      </c>
      <c r="C41" s="63" t="s">
        <v>129</v>
      </c>
      <c r="D41" s="63" t="s">
        <v>11</v>
      </c>
      <c r="E41" s="63">
        <v>1993.8</v>
      </c>
      <c r="F41" s="82" t="s">
        <v>130</v>
      </c>
      <c r="G41" s="63" t="str">
        <f t="shared" si="2"/>
        <v>6403211993******23</v>
      </c>
      <c r="H41" s="63">
        <v>70</v>
      </c>
      <c r="I41" s="58">
        <v>74.8</v>
      </c>
      <c r="J41" s="58">
        <f t="shared" si="3"/>
        <v>71.92</v>
      </c>
      <c r="K41" s="58">
        <v>38</v>
      </c>
      <c r="L41" s="58"/>
    </row>
    <row r="42" s="2" customFormat="1" ht="20" customHeight="1" spans="1:12">
      <c r="A42" s="65">
        <v>40</v>
      </c>
      <c r="B42" s="66">
        <v>2019111603024</v>
      </c>
      <c r="C42" s="63" t="s">
        <v>131</v>
      </c>
      <c r="D42" s="63" t="s">
        <v>11</v>
      </c>
      <c r="E42" s="63">
        <v>1991.8</v>
      </c>
      <c r="F42" s="82" t="s">
        <v>132</v>
      </c>
      <c r="G42" s="63" t="str">
        <f t="shared" si="2"/>
        <v>6403211991******43</v>
      </c>
      <c r="H42" s="63">
        <v>69</v>
      </c>
      <c r="I42" s="58">
        <v>76.2</v>
      </c>
      <c r="J42" s="58">
        <f t="shared" si="3"/>
        <v>71.88</v>
      </c>
      <c r="K42" s="58">
        <v>39</v>
      </c>
      <c r="L42" s="58"/>
    </row>
    <row r="43" s="2" customFormat="1" ht="20" customHeight="1" spans="1:12">
      <c r="A43" s="58">
        <v>41</v>
      </c>
      <c r="B43" s="66">
        <v>2019111603004</v>
      </c>
      <c r="C43" s="63" t="s">
        <v>119</v>
      </c>
      <c r="D43" s="63" t="s">
        <v>11</v>
      </c>
      <c r="E43" s="63">
        <v>1997.3</v>
      </c>
      <c r="F43" s="82" t="s">
        <v>133</v>
      </c>
      <c r="G43" s="63" t="str">
        <f t="shared" si="2"/>
        <v>6403211997******29</v>
      </c>
      <c r="H43" s="63">
        <v>65</v>
      </c>
      <c r="I43" s="58">
        <v>81.8</v>
      </c>
      <c r="J43" s="58">
        <f t="shared" si="3"/>
        <v>71.72</v>
      </c>
      <c r="K43" s="58">
        <v>40</v>
      </c>
      <c r="L43" s="58"/>
    </row>
    <row r="44" s="2" customFormat="1" ht="20" customHeight="1" spans="1:12">
      <c r="A44" s="58">
        <v>42</v>
      </c>
      <c r="B44" s="66">
        <v>2019111602021</v>
      </c>
      <c r="C44" s="63" t="s">
        <v>134</v>
      </c>
      <c r="D44" s="63" t="s">
        <v>11</v>
      </c>
      <c r="E44" s="67">
        <v>1989.1</v>
      </c>
      <c r="F44" s="82" t="s">
        <v>135</v>
      </c>
      <c r="G44" s="63" t="str">
        <f t="shared" si="2"/>
        <v>6403211989******40</v>
      </c>
      <c r="H44" s="63">
        <v>62</v>
      </c>
      <c r="I44" s="58">
        <v>85.4</v>
      </c>
      <c r="J44" s="58">
        <f t="shared" si="3"/>
        <v>71.36</v>
      </c>
      <c r="K44" s="58">
        <v>41</v>
      </c>
      <c r="L44" s="58"/>
    </row>
    <row r="45" s="2" customFormat="1" ht="20" customHeight="1" spans="1:12">
      <c r="A45" s="65">
        <v>43</v>
      </c>
      <c r="B45" s="66">
        <v>2019111604002</v>
      </c>
      <c r="C45" s="63" t="s">
        <v>136</v>
      </c>
      <c r="D45" s="63" t="s">
        <v>11</v>
      </c>
      <c r="E45" s="63">
        <v>1994.11</v>
      </c>
      <c r="F45" s="82" t="s">
        <v>137</v>
      </c>
      <c r="G45" s="63" t="str">
        <f t="shared" si="2"/>
        <v>6403211994******24</v>
      </c>
      <c r="H45" s="63">
        <v>65</v>
      </c>
      <c r="I45" s="58">
        <v>80.6</v>
      </c>
      <c r="J45" s="58">
        <f t="shared" si="3"/>
        <v>71.24</v>
      </c>
      <c r="K45" s="58">
        <v>42</v>
      </c>
      <c r="L45" s="58"/>
    </row>
    <row r="46" s="2" customFormat="1" ht="20" customHeight="1" spans="1:12">
      <c r="A46" s="58">
        <v>44</v>
      </c>
      <c r="B46" s="66">
        <v>2019111602024</v>
      </c>
      <c r="C46" s="63" t="s">
        <v>138</v>
      </c>
      <c r="D46" s="63" t="s">
        <v>11</v>
      </c>
      <c r="E46" s="63">
        <v>1995.11</v>
      </c>
      <c r="F46" s="82" t="s">
        <v>139</v>
      </c>
      <c r="G46" s="63" t="str">
        <f t="shared" si="2"/>
        <v>6403211995******28</v>
      </c>
      <c r="H46" s="63">
        <v>63</v>
      </c>
      <c r="I46" s="58">
        <v>83.2</v>
      </c>
      <c r="J46" s="58">
        <f t="shared" si="3"/>
        <v>71.08</v>
      </c>
      <c r="K46" s="58">
        <v>43</v>
      </c>
      <c r="L46" s="58"/>
    </row>
    <row r="47" s="2" customFormat="1" ht="20" customHeight="1" spans="1:12">
      <c r="A47" s="58">
        <v>45</v>
      </c>
      <c r="B47" s="66">
        <v>2019111602011</v>
      </c>
      <c r="C47" s="63" t="s">
        <v>140</v>
      </c>
      <c r="D47" s="63" t="s">
        <v>27</v>
      </c>
      <c r="E47" s="67">
        <v>1994.1</v>
      </c>
      <c r="F47" s="82" t="s">
        <v>141</v>
      </c>
      <c r="G47" s="63" t="str">
        <f t="shared" si="2"/>
        <v>6403211994******72</v>
      </c>
      <c r="H47" s="63">
        <v>61</v>
      </c>
      <c r="I47" s="58">
        <v>85.4</v>
      </c>
      <c r="J47" s="58">
        <f t="shared" si="3"/>
        <v>70.76</v>
      </c>
      <c r="K47" s="58">
        <v>44</v>
      </c>
      <c r="L47" s="58"/>
    </row>
    <row r="48" s="2" customFormat="1" ht="20" customHeight="1" spans="1:12">
      <c r="A48" s="65">
        <v>46</v>
      </c>
      <c r="B48" s="66">
        <v>2019111601024</v>
      </c>
      <c r="C48" s="63" t="s">
        <v>142</v>
      </c>
      <c r="D48" s="63" t="s">
        <v>11</v>
      </c>
      <c r="E48" s="63">
        <v>1994.4</v>
      </c>
      <c r="F48" s="82" t="s">
        <v>143</v>
      </c>
      <c r="G48" s="63" t="str">
        <f t="shared" si="2"/>
        <v>6403211994******24</v>
      </c>
      <c r="H48" s="63">
        <v>74</v>
      </c>
      <c r="I48" s="58">
        <v>65.4</v>
      </c>
      <c r="J48" s="58">
        <f t="shared" si="3"/>
        <v>70.56</v>
      </c>
      <c r="K48" s="58">
        <v>45</v>
      </c>
      <c r="L48" s="58"/>
    </row>
    <row r="49" ht="20" customHeight="1" spans="1:12">
      <c r="A49" s="58">
        <v>47</v>
      </c>
      <c r="B49" s="66">
        <v>2019111604015</v>
      </c>
      <c r="C49" s="63" t="s">
        <v>144</v>
      </c>
      <c r="D49" s="63" t="s">
        <v>11</v>
      </c>
      <c r="E49" s="63">
        <v>1996.7</v>
      </c>
      <c r="F49" s="82" t="s">
        <v>145</v>
      </c>
      <c r="G49" s="63" t="str">
        <f t="shared" si="2"/>
        <v>6403211996******67</v>
      </c>
      <c r="H49" s="63">
        <v>64</v>
      </c>
      <c r="I49" s="58">
        <v>78.6</v>
      </c>
      <c r="J49" s="58">
        <f t="shared" si="3"/>
        <v>69.84</v>
      </c>
      <c r="K49" s="58">
        <v>46</v>
      </c>
      <c r="L49" s="58"/>
    </row>
    <row r="50" ht="20" customHeight="1" spans="1:12">
      <c r="A50" s="58">
        <v>48</v>
      </c>
      <c r="B50" s="66">
        <v>2019111604014</v>
      </c>
      <c r="C50" s="63" t="s">
        <v>146</v>
      </c>
      <c r="D50" s="63" t="s">
        <v>11</v>
      </c>
      <c r="E50" s="63">
        <v>1993.4</v>
      </c>
      <c r="F50" s="82" t="s">
        <v>147</v>
      </c>
      <c r="G50" s="63" t="str">
        <f t="shared" si="2"/>
        <v>6403211993******80</v>
      </c>
      <c r="H50" s="63">
        <v>61</v>
      </c>
      <c r="I50" s="58">
        <v>81.4</v>
      </c>
      <c r="J50" s="58">
        <f t="shared" si="3"/>
        <v>69.16</v>
      </c>
      <c r="K50" s="58">
        <v>47</v>
      </c>
      <c r="L50" s="58"/>
    </row>
    <row r="51" ht="20" customHeight="1" spans="1:12">
      <c r="A51" s="65">
        <v>49</v>
      </c>
      <c r="B51" s="66">
        <v>2019111602019</v>
      </c>
      <c r="C51" s="63" t="s">
        <v>148</v>
      </c>
      <c r="D51" s="63" t="s">
        <v>11</v>
      </c>
      <c r="E51" s="63">
        <v>1993.4</v>
      </c>
      <c r="F51" s="82" t="s">
        <v>149</v>
      </c>
      <c r="G51" s="63" t="str">
        <f t="shared" si="2"/>
        <v>6403211993******25</v>
      </c>
      <c r="H51" s="63">
        <v>61</v>
      </c>
      <c r="I51" s="58">
        <v>80.6</v>
      </c>
      <c r="J51" s="58">
        <f t="shared" si="3"/>
        <v>68.84</v>
      </c>
      <c r="K51" s="58">
        <v>48</v>
      </c>
      <c r="L51" s="58"/>
    </row>
    <row r="52" ht="20" customHeight="1" spans="1:12">
      <c r="A52" s="58">
        <v>50</v>
      </c>
      <c r="B52" s="66">
        <v>2019111601023</v>
      </c>
      <c r="C52" s="63" t="s">
        <v>150</v>
      </c>
      <c r="D52" s="63" t="s">
        <v>11</v>
      </c>
      <c r="E52" s="63">
        <v>1993.2</v>
      </c>
      <c r="F52" s="82" t="s">
        <v>151</v>
      </c>
      <c r="G52" s="63" t="str">
        <f t="shared" si="2"/>
        <v>6403211993******27</v>
      </c>
      <c r="H52" s="63">
        <v>70</v>
      </c>
      <c r="I52" s="58">
        <v>67</v>
      </c>
      <c r="J52" s="58">
        <f t="shared" si="3"/>
        <v>68.8</v>
      </c>
      <c r="K52" s="58">
        <v>49</v>
      </c>
      <c r="L52" s="58"/>
    </row>
    <row r="53" ht="20" customHeight="1" spans="1:12">
      <c r="A53" s="58">
        <v>51</v>
      </c>
      <c r="B53" s="66">
        <v>2019111604017</v>
      </c>
      <c r="C53" s="63" t="s">
        <v>152</v>
      </c>
      <c r="D53" s="63" t="s">
        <v>11</v>
      </c>
      <c r="E53" s="63">
        <v>1989.2</v>
      </c>
      <c r="F53" s="82" t="s">
        <v>153</v>
      </c>
      <c r="G53" s="63" t="str">
        <f t="shared" si="2"/>
        <v>6403211989******27</v>
      </c>
      <c r="H53" s="63">
        <v>64</v>
      </c>
      <c r="I53" s="58">
        <v>75.2</v>
      </c>
      <c r="J53" s="58">
        <f t="shared" si="3"/>
        <v>68.48</v>
      </c>
      <c r="K53" s="58">
        <v>50</v>
      </c>
      <c r="L53" s="58"/>
    </row>
    <row r="54" ht="20" customHeight="1" spans="1:12">
      <c r="A54" s="65">
        <v>52</v>
      </c>
      <c r="B54" s="66">
        <v>2019111604020</v>
      </c>
      <c r="C54" s="63" t="s">
        <v>154</v>
      </c>
      <c r="D54" s="63" t="s">
        <v>11</v>
      </c>
      <c r="E54" s="63">
        <v>1993.5</v>
      </c>
      <c r="F54" s="82" t="s">
        <v>155</v>
      </c>
      <c r="G54" s="63" t="str">
        <f t="shared" si="2"/>
        <v>6422221993******23</v>
      </c>
      <c r="H54" s="63">
        <v>63</v>
      </c>
      <c r="I54" s="58">
        <v>74.4</v>
      </c>
      <c r="J54" s="58">
        <f t="shared" si="3"/>
        <v>67.56</v>
      </c>
      <c r="K54" s="58">
        <v>51</v>
      </c>
      <c r="L54" s="58"/>
    </row>
    <row r="55" ht="20" customHeight="1" spans="1:12">
      <c r="A55" s="58">
        <v>53</v>
      </c>
      <c r="B55" s="66">
        <v>2019111601021</v>
      </c>
      <c r="C55" s="63" t="s">
        <v>156</v>
      </c>
      <c r="D55" s="63" t="s">
        <v>11</v>
      </c>
      <c r="E55" s="63">
        <v>1988.9</v>
      </c>
      <c r="F55" s="82" t="s">
        <v>157</v>
      </c>
      <c r="G55" s="63" t="str">
        <f t="shared" si="2"/>
        <v>6403211988******21</v>
      </c>
      <c r="H55" s="63">
        <v>62</v>
      </c>
      <c r="I55" s="58">
        <v>75.6</v>
      </c>
      <c r="J55" s="58">
        <f t="shared" si="3"/>
        <v>67.44</v>
      </c>
      <c r="K55" s="58">
        <v>52</v>
      </c>
      <c r="L55" s="58"/>
    </row>
    <row r="56" ht="20" customHeight="1" spans="1:12">
      <c r="A56" s="58">
        <v>54</v>
      </c>
      <c r="B56" s="66">
        <v>2019111601018</v>
      </c>
      <c r="C56" s="63" t="s">
        <v>158</v>
      </c>
      <c r="D56" s="63" t="s">
        <v>11</v>
      </c>
      <c r="E56" s="63">
        <v>1989.5</v>
      </c>
      <c r="F56" s="82" t="s">
        <v>159</v>
      </c>
      <c r="G56" s="63" t="str">
        <f t="shared" si="2"/>
        <v>6403211989******60</v>
      </c>
      <c r="H56" s="63">
        <v>63</v>
      </c>
      <c r="I56" s="58">
        <v>69.4</v>
      </c>
      <c r="J56" s="58">
        <f t="shared" si="3"/>
        <v>65.56</v>
      </c>
      <c r="K56" s="58">
        <v>53</v>
      </c>
      <c r="L56" s="58"/>
    </row>
    <row r="57" ht="20" customHeight="1" spans="1:12">
      <c r="A57" s="65">
        <v>55</v>
      </c>
      <c r="B57" s="66">
        <v>2019111601022</v>
      </c>
      <c r="C57" s="63" t="s">
        <v>160</v>
      </c>
      <c r="D57" s="63" t="s">
        <v>11</v>
      </c>
      <c r="E57" s="63">
        <v>1993.8</v>
      </c>
      <c r="F57" s="82" t="s">
        <v>161</v>
      </c>
      <c r="G57" s="63" t="str">
        <f t="shared" si="2"/>
        <v>6405211993******29</v>
      </c>
      <c r="H57" s="63">
        <v>66</v>
      </c>
      <c r="I57" s="58">
        <v>52.4</v>
      </c>
      <c r="J57" s="58">
        <f t="shared" si="3"/>
        <v>60.56</v>
      </c>
      <c r="K57" s="58">
        <v>54</v>
      </c>
      <c r="L57" s="58"/>
    </row>
    <row r="58" s="39" customFormat="1" ht="20" customHeight="1" spans="1:12">
      <c r="A58" s="58">
        <v>56</v>
      </c>
      <c r="B58" s="66">
        <v>2019111603014</v>
      </c>
      <c r="C58" s="68" t="s">
        <v>39</v>
      </c>
      <c r="D58" s="68" t="s">
        <v>11</v>
      </c>
      <c r="E58" s="63">
        <v>1993.3</v>
      </c>
      <c r="F58" s="82" t="s">
        <v>162</v>
      </c>
      <c r="G58" s="63" t="str">
        <f t="shared" si="2"/>
        <v>6403211993******23</v>
      </c>
      <c r="H58" s="68">
        <v>70</v>
      </c>
      <c r="I58" s="68" t="s">
        <v>163</v>
      </c>
      <c r="J58" s="68">
        <v>42</v>
      </c>
      <c r="K58" s="58">
        <v>55</v>
      </c>
      <c r="L58" s="68"/>
    </row>
  </sheetData>
  <autoFilter ref="A2:B58">
    <extLst/>
  </autoFilter>
  <mergeCells count="1">
    <mergeCell ref="A1:L1"/>
  </mergeCells>
  <printOptions horizontalCentered="1"/>
  <pageMargins left="0.156944444444444" right="0.156944444444444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"/>
  <sheetViews>
    <sheetView topLeftCell="A16" workbookViewId="0">
      <selection activeCell="H19" sqref="H19"/>
    </sheetView>
  </sheetViews>
  <sheetFormatPr defaultColWidth="10.6333333333333" defaultRowHeight="27" customHeight="1"/>
  <cols>
    <col min="1" max="1" width="4.775" style="2" customWidth="1"/>
    <col min="2" max="2" width="14.375" style="2" customWidth="1"/>
    <col min="3" max="3" width="12" style="2" customWidth="1"/>
    <col min="4" max="4" width="7.375" style="2" customWidth="1"/>
    <col min="5" max="5" width="5.375" style="2" customWidth="1"/>
    <col min="6" max="6" width="8.25" style="2" customWidth="1"/>
    <col min="7" max="7" width="19.375" style="2" customWidth="1"/>
    <col min="8" max="8" width="11.875" style="2" customWidth="1"/>
    <col min="9" max="9" width="6" style="2" customWidth="1"/>
    <col min="10" max="10" width="34.75" style="2" customWidth="1"/>
    <col min="11" max="11" width="5.5" style="2" customWidth="1"/>
    <col min="12" max="12" width="8.125" style="2" customWidth="1"/>
    <col min="13" max="13" width="6.5" style="2" customWidth="1"/>
    <col min="14" max="14" width="7.625" style="2" customWidth="1"/>
    <col min="15" max="15" width="7.875" style="2" customWidth="1"/>
    <col min="16" max="16" width="14.5" style="5" customWidth="1"/>
    <col min="17" max="17" width="23.625" style="2" customWidth="1"/>
    <col min="18" max="16361" width="10.6333333333333" style="2"/>
  </cols>
  <sheetData>
    <row r="1" ht="51" customHeight="1" spans="1:16">
      <c r="A1" s="40" t="s">
        <v>164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ht="47" customHeight="1" spans="1:16">
      <c r="A2" s="7" t="s">
        <v>106</v>
      </c>
      <c r="B2" s="41" t="s">
        <v>2</v>
      </c>
      <c r="C2" s="42" t="s">
        <v>165</v>
      </c>
      <c r="D2" s="8" t="s">
        <v>3</v>
      </c>
      <c r="E2" s="9" t="s">
        <v>4</v>
      </c>
      <c r="F2" s="9" t="s">
        <v>5</v>
      </c>
      <c r="G2" s="9" t="s">
        <v>49</v>
      </c>
      <c r="H2" s="9" t="s">
        <v>166</v>
      </c>
      <c r="I2" s="9" t="s">
        <v>167</v>
      </c>
      <c r="J2" s="9" t="s">
        <v>168</v>
      </c>
      <c r="K2" s="8" t="s">
        <v>103</v>
      </c>
      <c r="L2" s="8" t="s">
        <v>169</v>
      </c>
      <c r="M2" s="53" t="s">
        <v>104</v>
      </c>
      <c r="N2" s="10" t="s">
        <v>170</v>
      </c>
      <c r="O2" s="10" t="s">
        <v>105</v>
      </c>
      <c r="P2" s="10" t="s">
        <v>9</v>
      </c>
    </row>
    <row r="3" s="1" customFormat="1" ht="32" customHeight="1" spans="1:17">
      <c r="A3" s="11">
        <v>1</v>
      </c>
      <c r="B3" s="43">
        <v>2019111601001</v>
      </c>
      <c r="C3" s="8" t="s">
        <v>171</v>
      </c>
      <c r="D3" s="44" t="s">
        <v>10</v>
      </c>
      <c r="E3" s="8" t="s">
        <v>11</v>
      </c>
      <c r="F3" s="8">
        <v>1993.7</v>
      </c>
      <c r="G3" s="81" t="s">
        <v>52</v>
      </c>
      <c r="H3" s="8">
        <v>15209554101</v>
      </c>
      <c r="I3" s="8" t="s">
        <v>13</v>
      </c>
      <c r="J3" s="8" t="s">
        <v>172</v>
      </c>
      <c r="K3" s="8">
        <v>64</v>
      </c>
      <c r="L3" s="8">
        <f t="shared" ref="L3:L58" si="0">K3*0.6</f>
        <v>38.4</v>
      </c>
      <c r="M3" s="10">
        <v>85</v>
      </c>
      <c r="N3" s="10">
        <v>34</v>
      </c>
      <c r="O3" s="10">
        <f t="shared" ref="O3:O31" si="1">L3+N3</f>
        <v>72.4</v>
      </c>
      <c r="P3" s="54" t="s">
        <v>107</v>
      </c>
      <c r="Q3" s="1" t="s">
        <v>54</v>
      </c>
    </row>
    <row r="4" ht="32" customHeight="1" spans="1:17">
      <c r="A4" s="10">
        <v>1</v>
      </c>
      <c r="B4" s="45">
        <v>2019111601015</v>
      </c>
      <c r="C4" s="46" t="s">
        <v>173</v>
      </c>
      <c r="D4" s="47" t="s">
        <v>16</v>
      </c>
      <c r="E4" s="13" t="s">
        <v>11</v>
      </c>
      <c r="F4" s="13">
        <v>1991.8</v>
      </c>
      <c r="G4" s="83" t="s">
        <v>55</v>
      </c>
      <c r="H4" s="13">
        <v>13739579104</v>
      </c>
      <c r="I4" s="13" t="s">
        <v>13</v>
      </c>
      <c r="J4" s="55" t="s">
        <v>174</v>
      </c>
      <c r="K4" s="13">
        <v>85</v>
      </c>
      <c r="L4" s="13">
        <f t="shared" si="0"/>
        <v>51</v>
      </c>
      <c r="M4" s="14">
        <v>86.4</v>
      </c>
      <c r="N4" s="14">
        <v>34.56</v>
      </c>
      <c r="O4" s="14">
        <f t="shared" si="1"/>
        <v>85.56</v>
      </c>
      <c r="P4" s="56" t="s">
        <v>108</v>
      </c>
      <c r="Q4" s="2" t="s">
        <v>175</v>
      </c>
    </row>
    <row r="5" ht="32" customHeight="1" spans="1:17">
      <c r="A5" s="10">
        <v>2</v>
      </c>
      <c r="B5" s="43">
        <v>2019111601012</v>
      </c>
      <c r="C5" s="48" t="s">
        <v>176</v>
      </c>
      <c r="D5" s="44" t="s">
        <v>17</v>
      </c>
      <c r="E5" s="8" t="s">
        <v>11</v>
      </c>
      <c r="F5" s="8">
        <v>1992.11</v>
      </c>
      <c r="G5" s="81" t="s">
        <v>58</v>
      </c>
      <c r="H5" s="8">
        <v>15121859730</v>
      </c>
      <c r="I5" s="8" t="s">
        <v>18</v>
      </c>
      <c r="J5" s="57" t="s">
        <v>177</v>
      </c>
      <c r="K5" s="8">
        <v>81</v>
      </c>
      <c r="L5" s="8">
        <f t="shared" si="0"/>
        <v>48.6</v>
      </c>
      <c r="M5" s="10">
        <v>91</v>
      </c>
      <c r="N5" s="10">
        <v>36.4</v>
      </c>
      <c r="O5" s="10">
        <f t="shared" si="1"/>
        <v>85</v>
      </c>
      <c r="P5" s="58" t="s">
        <v>108</v>
      </c>
      <c r="Q5" s="2" t="s">
        <v>54</v>
      </c>
    </row>
    <row r="6" ht="32" customHeight="1" spans="1:16">
      <c r="A6" s="10">
        <v>3</v>
      </c>
      <c r="B6" s="43">
        <v>2019111602004</v>
      </c>
      <c r="C6" s="48" t="s">
        <v>178</v>
      </c>
      <c r="D6" s="49" t="s">
        <v>19</v>
      </c>
      <c r="E6" s="8" t="s">
        <v>11</v>
      </c>
      <c r="F6" s="8">
        <v>1997.5</v>
      </c>
      <c r="G6" s="81" t="s">
        <v>60</v>
      </c>
      <c r="H6" s="8">
        <v>15008699066</v>
      </c>
      <c r="I6" s="8" t="s">
        <v>18</v>
      </c>
      <c r="J6" s="57" t="s">
        <v>179</v>
      </c>
      <c r="K6" s="8">
        <v>79</v>
      </c>
      <c r="L6" s="8">
        <f t="shared" si="0"/>
        <v>47.4</v>
      </c>
      <c r="M6" s="10">
        <v>84</v>
      </c>
      <c r="N6" s="10">
        <v>33.6</v>
      </c>
      <c r="O6" s="10">
        <f t="shared" si="1"/>
        <v>81</v>
      </c>
      <c r="P6" s="58" t="s">
        <v>108</v>
      </c>
    </row>
    <row r="7" ht="32" customHeight="1" spans="1:17">
      <c r="A7" s="10">
        <v>4</v>
      </c>
      <c r="B7" s="43">
        <v>2019111602005</v>
      </c>
      <c r="C7" s="48" t="s">
        <v>180</v>
      </c>
      <c r="D7" s="49" t="s">
        <v>20</v>
      </c>
      <c r="E7" s="8" t="s">
        <v>11</v>
      </c>
      <c r="F7" s="8">
        <v>1993.11</v>
      </c>
      <c r="G7" s="8" t="s">
        <v>63</v>
      </c>
      <c r="H7" s="8">
        <v>18295062846</v>
      </c>
      <c r="I7" s="8" t="s">
        <v>18</v>
      </c>
      <c r="J7" s="57" t="s">
        <v>181</v>
      </c>
      <c r="K7" s="8">
        <v>86</v>
      </c>
      <c r="L7" s="8">
        <f t="shared" si="0"/>
        <v>51.6</v>
      </c>
      <c r="M7" s="10">
        <v>71.4</v>
      </c>
      <c r="N7" s="10">
        <v>28.56</v>
      </c>
      <c r="O7" s="10">
        <f t="shared" si="1"/>
        <v>80.16</v>
      </c>
      <c r="P7" s="58" t="s">
        <v>108</v>
      </c>
      <c r="Q7" s="2" t="s">
        <v>54</v>
      </c>
    </row>
    <row r="8" s="2" customFormat="1" ht="32" customHeight="1" spans="1:16">
      <c r="A8" s="10">
        <v>5</v>
      </c>
      <c r="B8" s="43">
        <v>2019111604006</v>
      </c>
      <c r="C8" s="48" t="s">
        <v>182</v>
      </c>
      <c r="D8" s="50" t="s">
        <v>22</v>
      </c>
      <c r="E8" s="8" t="s">
        <v>11</v>
      </c>
      <c r="F8" s="8">
        <v>1994.9</v>
      </c>
      <c r="G8" s="81" t="s">
        <v>65</v>
      </c>
      <c r="H8" s="8">
        <v>18895157771</v>
      </c>
      <c r="I8" s="8" t="s">
        <v>13</v>
      </c>
      <c r="J8" s="57" t="s">
        <v>183</v>
      </c>
      <c r="K8" s="8">
        <v>76</v>
      </c>
      <c r="L8" s="8">
        <f t="shared" si="0"/>
        <v>45.6</v>
      </c>
      <c r="M8" s="10">
        <v>85.6</v>
      </c>
      <c r="N8" s="10">
        <v>34.24</v>
      </c>
      <c r="O8" s="10">
        <f t="shared" si="1"/>
        <v>79.84</v>
      </c>
      <c r="P8" s="58" t="s">
        <v>108</v>
      </c>
    </row>
    <row r="9" ht="32" customHeight="1" spans="1:16">
      <c r="A9" s="10">
        <v>6</v>
      </c>
      <c r="B9" s="43">
        <v>2019111602010</v>
      </c>
      <c r="C9" s="48" t="s">
        <v>184</v>
      </c>
      <c r="D9" s="50" t="s">
        <v>23</v>
      </c>
      <c r="E9" s="8" t="s">
        <v>11</v>
      </c>
      <c r="F9" s="8">
        <v>1996.7</v>
      </c>
      <c r="G9" s="8" t="s">
        <v>66</v>
      </c>
      <c r="H9" s="8">
        <v>15729557078</v>
      </c>
      <c r="I9" s="8" t="s">
        <v>13</v>
      </c>
      <c r="J9" s="57" t="s">
        <v>185</v>
      </c>
      <c r="K9" s="8">
        <v>74</v>
      </c>
      <c r="L9" s="8">
        <f t="shared" si="0"/>
        <v>44.4</v>
      </c>
      <c r="M9" s="10">
        <v>88</v>
      </c>
      <c r="N9" s="10">
        <v>35.2</v>
      </c>
      <c r="O9" s="10">
        <f t="shared" si="1"/>
        <v>79.6</v>
      </c>
      <c r="P9" s="58" t="s">
        <v>108</v>
      </c>
    </row>
    <row r="10" ht="32" customHeight="1" spans="1:17">
      <c r="A10" s="10">
        <v>7</v>
      </c>
      <c r="B10" s="43">
        <v>2019111603017</v>
      </c>
      <c r="C10" s="48" t="s">
        <v>186</v>
      </c>
      <c r="D10" s="44" t="s">
        <v>24</v>
      </c>
      <c r="E10" s="8" t="s">
        <v>11</v>
      </c>
      <c r="F10" s="8">
        <v>1997.3</v>
      </c>
      <c r="G10" s="81" t="s">
        <v>67</v>
      </c>
      <c r="H10" s="8">
        <v>18295117517</v>
      </c>
      <c r="I10" s="8" t="s">
        <v>13</v>
      </c>
      <c r="J10" s="57" t="s">
        <v>187</v>
      </c>
      <c r="K10" s="8">
        <v>72</v>
      </c>
      <c r="L10" s="8">
        <f t="shared" si="0"/>
        <v>43.2</v>
      </c>
      <c r="M10" s="10">
        <v>90.8</v>
      </c>
      <c r="N10" s="10">
        <v>36.32</v>
      </c>
      <c r="O10" s="10">
        <f t="shared" si="1"/>
        <v>79.52</v>
      </c>
      <c r="P10" s="58" t="s">
        <v>108</v>
      </c>
      <c r="Q10" s="2" t="s">
        <v>188</v>
      </c>
    </row>
    <row r="11" ht="32" customHeight="1" spans="1:17">
      <c r="A11" s="10">
        <v>8</v>
      </c>
      <c r="B11" s="43">
        <v>2019111602015</v>
      </c>
      <c r="C11" s="48" t="s">
        <v>189</v>
      </c>
      <c r="D11" s="49" t="s">
        <v>25</v>
      </c>
      <c r="E11" s="8" t="s">
        <v>11</v>
      </c>
      <c r="F11" s="8">
        <v>1994.5</v>
      </c>
      <c r="G11" s="81" t="s">
        <v>69</v>
      </c>
      <c r="H11" s="8">
        <v>13259699709</v>
      </c>
      <c r="I11" s="8" t="s">
        <v>18</v>
      </c>
      <c r="J11" s="57" t="s">
        <v>190</v>
      </c>
      <c r="K11" s="8">
        <v>77</v>
      </c>
      <c r="L11" s="8">
        <f t="shared" si="0"/>
        <v>46.2</v>
      </c>
      <c r="M11" s="10">
        <v>82.4</v>
      </c>
      <c r="N11" s="10">
        <v>32.96</v>
      </c>
      <c r="O11" s="10">
        <f t="shared" si="1"/>
        <v>79.16</v>
      </c>
      <c r="P11" s="58" t="s">
        <v>108</v>
      </c>
      <c r="Q11" s="2" t="s">
        <v>191</v>
      </c>
    </row>
    <row r="12" ht="32" customHeight="1" spans="1:17">
      <c r="A12" s="10">
        <v>9</v>
      </c>
      <c r="B12" s="43">
        <v>2019111603019</v>
      </c>
      <c r="C12" s="48" t="s">
        <v>192</v>
      </c>
      <c r="D12" s="44" t="s">
        <v>26</v>
      </c>
      <c r="E12" s="8" t="s">
        <v>27</v>
      </c>
      <c r="F12" s="8">
        <v>1991.9</v>
      </c>
      <c r="G12" s="81" t="s">
        <v>72</v>
      </c>
      <c r="H12" s="8">
        <v>18295651776</v>
      </c>
      <c r="I12" s="8" t="s">
        <v>18</v>
      </c>
      <c r="J12" s="59" t="s">
        <v>193</v>
      </c>
      <c r="K12" s="8">
        <v>71</v>
      </c>
      <c r="L12" s="8">
        <f t="shared" si="0"/>
        <v>42.6</v>
      </c>
      <c r="M12" s="10">
        <v>90.2</v>
      </c>
      <c r="N12" s="10">
        <v>36.08</v>
      </c>
      <c r="O12" s="10">
        <f t="shared" si="1"/>
        <v>78.68</v>
      </c>
      <c r="P12" s="58" t="s">
        <v>108</v>
      </c>
      <c r="Q12" s="2" t="s">
        <v>62</v>
      </c>
    </row>
    <row r="13" ht="32" customHeight="1" spans="1:17">
      <c r="A13" s="10">
        <v>10</v>
      </c>
      <c r="B13" s="43">
        <v>2019111601007</v>
      </c>
      <c r="C13" s="48" t="s">
        <v>194</v>
      </c>
      <c r="D13" s="49" t="s">
        <v>28</v>
      </c>
      <c r="E13" s="8" t="s">
        <v>11</v>
      </c>
      <c r="F13" s="8">
        <v>1994.11</v>
      </c>
      <c r="G13" s="81" t="s">
        <v>74</v>
      </c>
      <c r="H13" s="8">
        <v>15209653621</v>
      </c>
      <c r="I13" s="8" t="s">
        <v>18</v>
      </c>
      <c r="J13" s="57" t="s">
        <v>195</v>
      </c>
      <c r="K13" s="8">
        <v>69</v>
      </c>
      <c r="L13" s="8">
        <f t="shared" si="0"/>
        <v>41.4</v>
      </c>
      <c r="M13" s="10">
        <v>93</v>
      </c>
      <c r="N13" s="10">
        <v>37.2</v>
      </c>
      <c r="O13" s="10">
        <f t="shared" si="1"/>
        <v>78.6</v>
      </c>
      <c r="P13" s="58" t="s">
        <v>108</v>
      </c>
      <c r="Q13" s="2" t="s">
        <v>62</v>
      </c>
    </row>
    <row r="14" ht="32" customHeight="1" spans="1:16">
      <c r="A14" s="10">
        <v>11</v>
      </c>
      <c r="B14" s="43">
        <v>2019111602007</v>
      </c>
      <c r="C14" s="48" t="s">
        <v>196</v>
      </c>
      <c r="D14" s="49" t="s">
        <v>29</v>
      </c>
      <c r="E14" s="8" t="s">
        <v>11</v>
      </c>
      <c r="F14" s="8">
        <v>1990.6</v>
      </c>
      <c r="G14" s="81" t="s">
        <v>75</v>
      </c>
      <c r="H14" s="8" t="s">
        <v>197</v>
      </c>
      <c r="I14" s="8" t="s">
        <v>13</v>
      </c>
      <c r="J14" s="57" t="s">
        <v>198</v>
      </c>
      <c r="K14" s="8">
        <v>75</v>
      </c>
      <c r="L14" s="8">
        <f t="shared" si="0"/>
        <v>45</v>
      </c>
      <c r="M14" s="10">
        <v>83.8</v>
      </c>
      <c r="N14" s="10">
        <v>33.52</v>
      </c>
      <c r="O14" s="10">
        <f t="shared" si="1"/>
        <v>78.52</v>
      </c>
      <c r="P14" s="58" t="s">
        <v>108</v>
      </c>
    </row>
    <row r="15" ht="32" customHeight="1" spans="1:16">
      <c r="A15" s="10">
        <v>12</v>
      </c>
      <c r="B15" s="43">
        <v>2019111603007</v>
      </c>
      <c r="C15" s="48" t="s">
        <v>199</v>
      </c>
      <c r="D15" s="49" t="s">
        <v>30</v>
      </c>
      <c r="E15" s="8" t="s">
        <v>11</v>
      </c>
      <c r="F15" s="51">
        <v>1990.1</v>
      </c>
      <c r="G15" s="81" t="s">
        <v>76</v>
      </c>
      <c r="H15" s="8">
        <v>15009691735</v>
      </c>
      <c r="I15" s="8" t="s">
        <v>18</v>
      </c>
      <c r="J15" s="57" t="s">
        <v>200</v>
      </c>
      <c r="K15" s="8">
        <v>78</v>
      </c>
      <c r="L15" s="8">
        <f t="shared" si="0"/>
        <v>46.8</v>
      </c>
      <c r="M15" s="10">
        <v>79.2</v>
      </c>
      <c r="N15" s="10">
        <v>31.68</v>
      </c>
      <c r="O15" s="10">
        <f t="shared" si="1"/>
        <v>78.48</v>
      </c>
      <c r="P15" s="58" t="s">
        <v>108</v>
      </c>
    </row>
    <row r="16" ht="32" customHeight="1" spans="1:17">
      <c r="A16" s="10">
        <v>13</v>
      </c>
      <c r="B16" s="43">
        <v>2019111604018</v>
      </c>
      <c r="C16" s="48" t="s">
        <v>201</v>
      </c>
      <c r="D16" s="44" t="s">
        <v>31</v>
      </c>
      <c r="E16" s="8" t="s">
        <v>11</v>
      </c>
      <c r="F16" s="8">
        <v>1987.8</v>
      </c>
      <c r="G16" s="81" t="s">
        <v>77</v>
      </c>
      <c r="H16" s="8">
        <v>15008658953</v>
      </c>
      <c r="I16" s="8" t="s">
        <v>18</v>
      </c>
      <c r="J16" s="57" t="s">
        <v>202</v>
      </c>
      <c r="K16" s="8">
        <v>73</v>
      </c>
      <c r="L16" s="8">
        <f t="shared" si="0"/>
        <v>43.8</v>
      </c>
      <c r="M16" s="10">
        <v>86.6</v>
      </c>
      <c r="N16" s="10">
        <v>34.64</v>
      </c>
      <c r="O16" s="10">
        <f t="shared" si="1"/>
        <v>78.44</v>
      </c>
      <c r="P16" s="58" t="s">
        <v>108</v>
      </c>
      <c r="Q16" s="2" t="s">
        <v>203</v>
      </c>
    </row>
    <row r="17" ht="32" customHeight="1" spans="1:16">
      <c r="A17" s="10">
        <v>14</v>
      </c>
      <c r="B17" s="43">
        <v>2019111604010</v>
      </c>
      <c r="C17" s="48" t="s">
        <v>204</v>
      </c>
      <c r="D17" s="49" t="s">
        <v>32</v>
      </c>
      <c r="E17" s="8" t="s">
        <v>11</v>
      </c>
      <c r="F17" s="8">
        <v>1988.12</v>
      </c>
      <c r="G17" s="81" t="s">
        <v>80</v>
      </c>
      <c r="H17" s="8">
        <v>19909555905</v>
      </c>
      <c r="I17" s="8" t="s">
        <v>13</v>
      </c>
      <c r="J17" s="57" t="s">
        <v>205</v>
      </c>
      <c r="K17" s="8">
        <v>76</v>
      </c>
      <c r="L17" s="8">
        <f t="shared" si="0"/>
        <v>45.6</v>
      </c>
      <c r="M17" s="10">
        <v>82</v>
      </c>
      <c r="N17" s="10">
        <v>32.8</v>
      </c>
      <c r="O17" s="10">
        <f t="shared" si="1"/>
        <v>78.4</v>
      </c>
      <c r="P17" s="58" t="s">
        <v>108</v>
      </c>
    </row>
    <row r="18" ht="32" customHeight="1" spans="1:17">
      <c r="A18" s="10">
        <v>15</v>
      </c>
      <c r="B18" s="43">
        <v>2019111603001</v>
      </c>
      <c r="C18" s="48" t="s">
        <v>206</v>
      </c>
      <c r="D18" s="44" t="s">
        <v>33</v>
      </c>
      <c r="E18" s="8" t="s">
        <v>11</v>
      </c>
      <c r="F18" s="8">
        <v>1990.1</v>
      </c>
      <c r="G18" s="81" t="s">
        <v>81</v>
      </c>
      <c r="H18" s="8">
        <v>14795064398</v>
      </c>
      <c r="I18" s="8" t="s">
        <v>18</v>
      </c>
      <c r="J18" s="57" t="s">
        <v>207</v>
      </c>
      <c r="K18" s="8">
        <v>72</v>
      </c>
      <c r="L18" s="8">
        <f t="shared" si="0"/>
        <v>43.2</v>
      </c>
      <c r="M18" s="10">
        <v>86.6</v>
      </c>
      <c r="N18" s="10">
        <v>34.64</v>
      </c>
      <c r="O18" s="10">
        <f t="shared" si="1"/>
        <v>77.84</v>
      </c>
      <c r="P18" s="58" t="s">
        <v>108</v>
      </c>
      <c r="Q18" s="2" t="s">
        <v>54</v>
      </c>
    </row>
    <row r="19" ht="32" customHeight="1" spans="1:17">
      <c r="A19" s="10">
        <v>16</v>
      </c>
      <c r="B19" s="43">
        <v>2019111604004</v>
      </c>
      <c r="C19" s="48" t="s">
        <v>208</v>
      </c>
      <c r="D19" s="49" t="s">
        <v>34</v>
      </c>
      <c r="E19" s="8" t="s">
        <v>27</v>
      </c>
      <c r="F19" s="8">
        <v>1996.3</v>
      </c>
      <c r="G19" s="81" t="s">
        <v>83</v>
      </c>
      <c r="H19" s="8">
        <v>18434360390</v>
      </c>
      <c r="I19" s="8" t="s">
        <v>18</v>
      </c>
      <c r="J19" s="57" t="s">
        <v>209</v>
      </c>
      <c r="K19" s="8">
        <v>71</v>
      </c>
      <c r="L19" s="8">
        <f t="shared" si="0"/>
        <v>42.6</v>
      </c>
      <c r="M19" s="10">
        <v>88</v>
      </c>
      <c r="N19" s="10">
        <v>35.2</v>
      </c>
      <c r="O19" s="10">
        <f t="shared" si="1"/>
        <v>77.8</v>
      </c>
      <c r="P19" s="58" t="s">
        <v>108</v>
      </c>
      <c r="Q19" s="2">
        <v>11.26</v>
      </c>
    </row>
    <row r="20" ht="32" customHeight="1" spans="1:17">
      <c r="A20" s="10">
        <v>17</v>
      </c>
      <c r="B20" s="43">
        <v>2019111604001</v>
      </c>
      <c r="C20" s="48" t="s">
        <v>210</v>
      </c>
      <c r="D20" s="49" t="s">
        <v>36</v>
      </c>
      <c r="E20" s="8" t="s">
        <v>11</v>
      </c>
      <c r="F20" s="8">
        <v>1998.2</v>
      </c>
      <c r="G20" s="81" t="s">
        <v>85</v>
      </c>
      <c r="H20" s="8">
        <v>13409557795</v>
      </c>
      <c r="I20" s="8" t="s">
        <v>13</v>
      </c>
      <c r="J20" s="57" t="s">
        <v>211</v>
      </c>
      <c r="K20" s="8">
        <v>73</v>
      </c>
      <c r="L20" s="8">
        <f t="shared" si="0"/>
        <v>43.8</v>
      </c>
      <c r="M20" s="10">
        <v>84.6</v>
      </c>
      <c r="N20" s="10">
        <v>33.84</v>
      </c>
      <c r="O20" s="10">
        <f t="shared" si="1"/>
        <v>77.64</v>
      </c>
      <c r="P20" s="58" t="s">
        <v>108</v>
      </c>
      <c r="Q20" s="2" t="s">
        <v>212</v>
      </c>
    </row>
    <row r="21" ht="32" customHeight="1" spans="1:17">
      <c r="A21" s="10">
        <v>18</v>
      </c>
      <c r="B21" s="43">
        <v>2019111604021</v>
      </c>
      <c r="C21" s="48" t="s">
        <v>213</v>
      </c>
      <c r="D21" s="44" t="s">
        <v>38</v>
      </c>
      <c r="E21" s="8" t="s">
        <v>11</v>
      </c>
      <c r="F21" s="51">
        <v>1992.1</v>
      </c>
      <c r="G21" s="81" t="s">
        <v>87</v>
      </c>
      <c r="H21" s="8">
        <v>18195595354</v>
      </c>
      <c r="I21" s="8" t="s">
        <v>18</v>
      </c>
      <c r="J21" s="57" t="s">
        <v>214</v>
      </c>
      <c r="K21" s="8">
        <v>79</v>
      </c>
      <c r="L21" s="8">
        <f t="shared" si="0"/>
        <v>47.4</v>
      </c>
      <c r="M21" s="10">
        <v>75.4</v>
      </c>
      <c r="N21" s="10">
        <v>30.16</v>
      </c>
      <c r="O21" s="10">
        <f t="shared" si="1"/>
        <v>77.56</v>
      </c>
      <c r="P21" s="58" t="s">
        <v>108</v>
      </c>
      <c r="Q21" s="2" t="s">
        <v>62</v>
      </c>
    </row>
    <row r="22" ht="32" customHeight="1" spans="1:16">
      <c r="A22" s="10">
        <v>19</v>
      </c>
      <c r="B22" s="43">
        <v>2019111601014</v>
      </c>
      <c r="C22" s="48" t="s">
        <v>215</v>
      </c>
      <c r="D22" s="49" t="s">
        <v>39</v>
      </c>
      <c r="E22" s="8" t="s">
        <v>11</v>
      </c>
      <c r="F22" s="8">
        <v>1994.3</v>
      </c>
      <c r="G22" s="81" t="s">
        <v>89</v>
      </c>
      <c r="H22" s="8">
        <v>19909566021</v>
      </c>
      <c r="I22" s="8" t="s">
        <v>18</v>
      </c>
      <c r="J22" s="57" t="s">
        <v>216</v>
      </c>
      <c r="K22" s="8">
        <v>73</v>
      </c>
      <c r="L22" s="8">
        <f t="shared" si="0"/>
        <v>43.8</v>
      </c>
      <c r="M22" s="10">
        <v>83.2</v>
      </c>
      <c r="N22" s="10">
        <v>33.28</v>
      </c>
      <c r="O22" s="10">
        <f t="shared" si="1"/>
        <v>77.08</v>
      </c>
      <c r="P22" s="58" t="s">
        <v>108</v>
      </c>
    </row>
    <row r="23" ht="32" customHeight="1" spans="1:16">
      <c r="A23" s="10">
        <v>20</v>
      </c>
      <c r="B23" s="43">
        <v>2019111602016</v>
      </c>
      <c r="C23" s="48" t="s">
        <v>217</v>
      </c>
      <c r="D23" s="49" t="s">
        <v>40</v>
      </c>
      <c r="E23" s="8" t="s">
        <v>11</v>
      </c>
      <c r="F23" s="8">
        <v>1993.1</v>
      </c>
      <c r="G23" s="81" t="s">
        <v>91</v>
      </c>
      <c r="H23" s="8">
        <v>15109567370</v>
      </c>
      <c r="I23" s="8" t="s">
        <v>18</v>
      </c>
      <c r="J23" s="57" t="s">
        <v>218</v>
      </c>
      <c r="K23" s="8">
        <v>78</v>
      </c>
      <c r="L23" s="8">
        <f t="shared" si="0"/>
        <v>46.8</v>
      </c>
      <c r="M23" s="10">
        <v>75.6</v>
      </c>
      <c r="N23" s="10">
        <v>30.24</v>
      </c>
      <c r="O23" s="10">
        <f t="shared" si="1"/>
        <v>77.04</v>
      </c>
      <c r="P23" s="58" t="s">
        <v>108</v>
      </c>
    </row>
    <row r="24" ht="32" customHeight="1" spans="1:17">
      <c r="A24" s="10">
        <v>21</v>
      </c>
      <c r="B24" s="43">
        <v>2019111602002</v>
      </c>
      <c r="C24" s="48" t="s">
        <v>219</v>
      </c>
      <c r="D24" s="49" t="s">
        <v>41</v>
      </c>
      <c r="E24" s="8" t="s">
        <v>11</v>
      </c>
      <c r="F24" s="8">
        <v>1992.5</v>
      </c>
      <c r="G24" s="81" t="s">
        <v>92</v>
      </c>
      <c r="H24" s="8">
        <v>18409656019</v>
      </c>
      <c r="I24" s="8" t="s">
        <v>18</v>
      </c>
      <c r="J24" s="57" t="s">
        <v>220</v>
      </c>
      <c r="K24" s="8">
        <v>73</v>
      </c>
      <c r="L24" s="8">
        <f t="shared" si="0"/>
        <v>43.8</v>
      </c>
      <c r="M24" s="10">
        <v>82.8</v>
      </c>
      <c r="N24" s="10">
        <v>33.12</v>
      </c>
      <c r="O24" s="10">
        <f t="shared" si="1"/>
        <v>76.92</v>
      </c>
      <c r="P24" s="58" t="s">
        <v>108</v>
      </c>
      <c r="Q24" s="2" t="s">
        <v>62</v>
      </c>
    </row>
    <row r="25" ht="32" customHeight="1" spans="1:17">
      <c r="A25" s="10">
        <v>22</v>
      </c>
      <c r="B25" s="43">
        <v>2019111603010</v>
      </c>
      <c r="C25" s="48" t="s">
        <v>221</v>
      </c>
      <c r="D25" s="49" t="s">
        <v>42</v>
      </c>
      <c r="E25" s="8" t="s">
        <v>11</v>
      </c>
      <c r="F25" s="8">
        <v>1996.7</v>
      </c>
      <c r="G25" s="81" t="s">
        <v>93</v>
      </c>
      <c r="H25" s="8">
        <v>18309570902</v>
      </c>
      <c r="I25" s="8" t="s">
        <v>18</v>
      </c>
      <c r="J25" s="57" t="s">
        <v>222</v>
      </c>
      <c r="K25" s="8">
        <v>69</v>
      </c>
      <c r="L25" s="8">
        <f t="shared" si="0"/>
        <v>41.4</v>
      </c>
      <c r="M25" s="10">
        <v>88.6</v>
      </c>
      <c r="N25" s="10">
        <v>35.44</v>
      </c>
      <c r="O25" s="10">
        <f t="shared" si="1"/>
        <v>76.84</v>
      </c>
      <c r="P25" s="58" t="s">
        <v>108</v>
      </c>
      <c r="Q25" s="2" t="s">
        <v>62</v>
      </c>
    </row>
    <row r="26" ht="32" customHeight="1" spans="1:16">
      <c r="A26" s="10">
        <v>23</v>
      </c>
      <c r="B26" s="43">
        <v>2019111604012</v>
      </c>
      <c r="C26" s="48" t="s">
        <v>223</v>
      </c>
      <c r="D26" s="49" t="s">
        <v>43</v>
      </c>
      <c r="E26" s="8" t="s">
        <v>11</v>
      </c>
      <c r="F26" s="8">
        <v>1992.11</v>
      </c>
      <c r="G26" s="81" t="s">
        <v>94</v>
      </c>
      <c r="H26" s="8">
        <v>13649509001</v>
      </c>
      <c r="I26" s="8" t="s">
        <v>13</v>
      </c>
      <c r="J26" s="57" t="s">
        <v>224</v>
      </c>
      <c r="K26" s="8">
        <v>67</v>
      </c>
      <c r="L26" s="8">
        <f t="shared" si="0"/>
        <v>40.2</v>
      </c>
      <c r="M26" s="10">
        <v>90.4</v>
      </c>
      <c r="N26" s="10">
        <v>36.16</v>
      </c>
      <c r="O26" s="10">
        <f t="shared" si="1"/>
        <v>76.36</v>
      </c>
      <c r="P26" s="58" t="s">
        <v>108</v>
      </c>
    </row>
    <row r="27" ht="32" customHeight="1" spans="1:16">
      <c r="A27" s="10">
        <v>24</v>
      </c>
      <c r="B27" s="43">
        <v>2019111601025</v>
      </c>
      <c r="C27" s="48" t="s">
        <v>225</v>
      </c>
      <c r="D27" s="49" t="s">
        <v>44</v>
      </c>
      <c r="E27" s="8" t="s">
        <v>11</v>
      </c>
      <c r="F27" s="8">
        <v>1996.12</v>
      </c>
      <c r="G27" s="81" t="s">
        <v>95</v>
      </c>
      <c r="H27" s="8">
        <v>18695502729</v>
      </c>
      <c r="I27" s="8" t="s">
        <v>13</v>
      </c>
      <c r="J27" s="57" t="s">
        <v>226</v>
      </c>
      <c r="K27" s="8">
        <v>74</v>
      </c>
      <c r="L27" s="8">
        <f t="shared" si="0"/>
        <v>44.4</v>
      </c>
      <c r="M27" s="10">
        <v>79.4</v>
      </c>
      <c r="N27" s="10">
        <v>31.76</v>
      </c>
      <c r="O27" s="10">
        <f t="shared" si="1"/>
        <v>76.16</v>
      </c>
      <c r="P27" s="58" t="s">
        <v>108</v>
      </c>
    </row>
    <row r="28" ht="32" customHeight="1" spans="1:16">
      <c r="A28" s="10">
        <v>25</v>
      </c>
      <c r="B28" s="43">
        <v>2019111601009</v>
      </c>
      <c r="C28" s="48" t="s">
        <v>227</v>
      </c>
      <c r="D28" s="49" t="s">
        <v>45</v>
      </c>
      <c r="E28" s="8" t="s">
        <v>11</v>
      </c>
      <c r="F28" s="8">
        <v>1995.2</v>
      </c>
      <c r="G28" s="81" t="s">
        <v>97</v>
      </c>
      <c r="H28" s="8">
        <v>15809558269</v>
      </c>
      <c r="I28" s="8" t="s">
        <v>13</v>
      </c>
      <c r="J28" s="57" t="s">
        <v>228</v>
      </c>
      <c r="K28" s="8">
        <v>73</v>
      </c>
      <c r="L28" s="8">
        <f t="shared" si="0"/>
        <v>43.8</v>
      </c>
      <c r="M28" s="10">
        <v>79.8</v>
      </c>
      <c r="N28" s="10">
        <v>31.92</v>
      </c>
      <c r="O28" s="10">
        <f t="shared" si="1"/>
        <v>75.72</v>
      </c>
      <c r="P28" s="58" t="s">
        <v>108</v>
      </c>
    </row>
    <row r="29" ht="32" customHeight="1" spans="1:17">
      <c r="A29" s="10">
        <v>26</v>
      </c>
      <c r="B29" s="43">
        <v>2019111603016</v>
      </c>
      <c r="C29" s="48" t="s">
        <v>229</v>
      </c>
      <c r="D29" s="49" t="s">
        <v>46</v>
      </c>
      <c r="E29" s="8" t="s">
        <v>11</v>
      </c>
      <c r="F29" s="8">
        <v>1992.5</v>
      </c>
      <c r="G29" s="81" t="s">
        <v>99</v>
      </c>
      <c r="H29" s="8">
        <v>18309659108</v>
      </c>
      <c r="I29" s="8" t="s">
        <v>18</v>
      </c>
      <c r="J29" s="57" t="s">
        <v>230</v>
      </c>
      <c r="K29" s="8">
        <v>67</v>
      </c>
      <c r="L29" s="8">
        <f t="shared" si="0"/>
        <v>40.2</v>
      </c>
      <c r="M29" s="10">
        <v>88.8</v>
      </c>
      <c r="N29" s="10">
        <v>35.52</v>
      </c>
      <c r="O29" s="10">
        <f t="shared" si="1"/>
        <v>75.72</v>
      </c>
      <c r="P29" s="58" t="s">
        <v>108</v>
      </c>
      <c r="Q29" s="2">
        <v>11.26</v>
      </c>
    </row>
    <row r="30" ht="32" customHeight="1" spans="1:16">
      <c r="A30" s="10">
        <v>27</v>
      </c>
      <c r="B30" s="43">
        <v>2019111604005</v>
      </c>
      <c r="C30" s="48" t="s">
        <v>231</v>
      </c>
      <c r="D30" s="49" t="s">
        <v>47</v>
      </c>
      <c r="E30" s="8" t="s">
        <v>11</v>
      </c>
      <c r="F30" s="8">
        <v>1993.1</v>
      </c>
      <c r="G30" s="81" t="s">
        <v>100</v>
      </c>
      <c r="H30" s="8">
        <v>15009552998</v>
      </c>
      <c r="I30" s="8" t="s">
        <v>13</v>
      </c>
      <c r="J30" s="57" t="s">
        <v>232</v>
      </c>
      <c r="K30" s="8">
        <v>64</v>
      </c>
      <c r="L30" s="8">
        <f t="shared" si="0"/>
        <v>38.4</v>
      </c>
      <c r="M30" s="10">
        <v>93</v>
      </c>
      <c r="N30" s="10">
        <v>37.2</v>
      </c>
      <c r="O30" s="10">
        <f t="shared" si="1"/>
        <v>75.6</v>
      </c>
      <c r="P30" s="58" t="s">
        <v>108</v>
      </c>
    </row>
    <row r="31" ht="32" customHeight="1" spans="1:16">
      <c r="A31" s="10">
        <v>28</v>
      </c>
      <c r="B31" s="43">
        <v>2019111603025</v>
      </c>
      <c r="C31" s="48" t="s">
        <v>233</v>
      </c>
      <c r="D31" s="8" t="s">
        <v>109</v>
      </c>
      <c r="E31" s="8" t="s">
        <v>11</v>
      </c>
      <c r="F31" s="8">
        <v>1995.3</v>
      </c>
      <c r="G31" s="81" t="s">
        <v>110</v>
      </c>
      <c r="H31" s="8">
        <v>18209554599</v>
      </c>
      <c r="I31" s="8" t="s">
        <v>18</v>
      </c>
      <c r="J31" s="57" t="s">
        <v>234</v>
      </c>
      <c r="K31" s="8">
        <v>74</v>
      </c>
      <c r="L31" s="8">
        <f t="shared" si="0"/>
        <v>44.4</v>
      </c>
      <c r="M31" s="10">
        <v>77.6</v>
      </c>
      <c r="N31" s="10">
        <v>31.04</v>
      </c>
      <c r="O31" s="10">
        <f t="shared" si="1"/>
        <v>75.44</v>
      </c>
      <c r="P31" s="10"/>
    </row>
    <row r="32" s="2" customFormat="1" ht="32" customHeight="1" spans="1:16">
      <c r="A32" s="10">
        <v>29</v>
      </c>
      <c r="B32" s="43">
        <v>2019111601010</v>
      </c>
      <c r="C32" s="48" t="s">
        <v>235</v>
      </c>
      <c r="D32" s="8" t="s">
        <v>111</v>
      </c>
      <c r="E32" s="8" t="s">
        <v>11</v>
      </c>
      <c r="F32" s="8">
        <v>1992.2</v>
      </c>
      <c r="G32" s="81" t="s">
        <v>112</v>
      </c>
      <c r="H32" s="8">
        <v>18009558655</v>
      </c>
      <c r="I32" s="8" t="s">
        <v>13</v>
      </c>
      <c r="J32" s="57" t="s">
        <v>236</v>
      </c>
      <c r="K32" s="8">
        <v>66</v>
      </c>
      <c r="L32" s="8">
        <f t="shared" si="0"/>
        <v>39.6</v>
      </c>
      <c r="M32" s="10">
        <v>88.4</v>
      </c>
      <c r="N32" s="10">
        <v>35.36</v>
      </c>
      <c r="O32" s="10">
        <v>74.96</v>
      </c>
      <c r="P32" s="10"/>
    </row>
    <row r="33" s="2" customFormat="1" ht="32" customHeight="1" spans="1:16">
      <c r="A33" s="10">
        <v>30</v>
      </c>
      <c r="B33" s="43">
        <v>2019111601020</v>
      </c>
      <c r="C33" s="48" t="s">
        <v>237</v>
      </c>
      <c r="D33" s="8" t="s">
        <v>113</v>
      </c>
      <c r="E33" s="8" t="s">
        <v>11</v>
      </c>
      <c r="F33" s="51">
        <v>1993.1</v>
      </c>
      <c r="G33" s="8" t="s">
        <v>114</v>
      </c>
      <c r="H33" s="8">
        <v>17795531016</v>
      </c>
      <c r="I33" s="8" t="s">
        <v>13</v>
      </c>
      <c r="J33" s="57" t="s">
        <v>238</v>
      </c>
      <c r="K33" s="8">
        <v>61</v>
      </c>
      <c r="L33" s="8">
        <f t="shared" si="0"/>
        <v>36.6</v>
      </c>
      <c r="M33" s="10">
        <v>95.4</v>
      </c>
      <c r="N33" s="10">
        <v>38.16</v>
      </c>
      <c r="O33" s="10">
        <f t="shared" ref="O33:O57" si="2">L33+N33</f>
        <v>74.76</v>
      </c>
      <c r="P33" s="10"/>
    </row>
    <row r="34" s="2" customFormat="1" ht="32" customHeight="1" spans="1:16">
      <c r="A34" s="10">
        <v>31</v>
      </c>
      <c r="B34" s="43">
        <v>2019111602022</v>
      </c>
      <c r="C34" s="48" t="s">
        <v>239</v>
      </c>
      <c r="D34" s="8" t="s">
        <v>115</v>
      </c>
      <c r="E34" s="8" t="s">
        <v>11</v>
      </c>
      <c r="F34" s="8">
        <v>1987.4</v>
      </c>
      <c r="G34" s="81" t="s">
        <v>116</v>
      </c>
      <c r="H34" s="8">
        <v>15109652997</v>
      </c>
      <c r="I34" s="8" t="s">
        <v>13</v>
      </c>
      <c r="J34" s="57" t="s">
        <v>240</v>
      </c>
      <c r="K34" s="8">
        <v>73</v>
      </c>
      <c r="L34" s="8">
        <f t="shared" si="0"/>
        <v>43.8</v>
      </c>
      <c r="M34" s="10">
        <v>76.8</v>
      </c>
      <c r="N34" s="10">
        <v>30.72</v>
      </c>
      <c r="O34" s="10">
        <f t="shared" si="2"/>
        <v>74.52</v>
      </c>
      <c r="P34" s="10"/>
    </row>
    <row r="35" s="2" customFormat="1" ht="32" customHeight="1" spans="1:16">
      <c r="A35" s="10">
        <v>32</v>
      </c>
      <c r="B35" s="43">
        <v>2019111603009</v>
      </c>
      <c r="C35" s="48" t="s">
        <v>241</v>
      </c>
      <c r="D35" s="8" t="s">
        <v>117</v>
      </c>
      <c r="E35" s="8" t="s">
        <v>11</v>
      </c>
      <c r="F35" s="8">
        <v>1994.3</v>
      </c>
      <c r="G35" s="81" t="s">
        <v>118</v>
      </c>
      <c r="H35" s="8">
        <v>15729540748</v>
      </c>
      <c r="I35" s="8" t="s">
        <v>18</v>
      </c>
      <c r="J35" s="57" t="s">
        <v>242</v>
      </c>
      <c r="K35" s="8">
        <v>76</v>
      </c>
      <c r="L35" s="8">
        <f t="shared" si="0"/>
        <v>45.6</v>
      </c>
      <c r="M35" s="10">
        <v>71.6</v>
      </c>
      <c r="N35" s="10">
        <v>28.64</v>
      </c>
      <c r="O35" s="10">
        <f t="shared" si="2"/>
        <v>74.24</v>
      </c>
      <c r="P35" s="10"/>
    </row>
    <row r="36" s="2" customFormat="1" ht="32" customHeight="1" spans="1:16">
      <c r="A36" s="10">
        <v>33</v>
      </c>
      <c r="B36" s="43">
        <v>2019111603022</v>
      </c>
      <c r="C36" s="48" t="s">
        <v>243</v>
      </c>
      <c r="D36" s="8" t="s">
        <v>119</v>
      </c>
      <c r="E36" s="8" t="s">
        <v>11</v>
      </c>
      <c r="F36" s="8">
        <v>1995.2</v>
      </c>
      <c r="G36" s="81" t="s">
        <v>120</v>
      </c>
      <c r="H36" s="8">
        <v>18169078077</v>
      </c>
      <c r="I36" s="8" t="s">
        <v>18</v>
      </c>
      <c r="J36" s="57" t="s">
        <v>244</v>
      </c>
      <c r="K36" s="8">
        <v>71</v>
      </c>
      <c r="L36" s="8">
        <f t="shared" si="0"/>
        <v>42.6</v>
      </c>
      <c r="M36" s="10">
        <v>78.8</v>
      </c>
      <c r="N36" s="10">
        <v>31.52</v>
      </c>
      <c r="O36" s="10">
        <f t="shared" si="2"/>
        <v>74.12</v>
      </c>
      <c r="P36" s="10"/>
    </row>
    <row r="37" s="2" customFormat="1" ht="32" customHeight="1" spans="1:16">
      <c r="A37" s="10">
        <v>34</v>
      </c>
      <c r="B37" s="43">
        <v>2019111604009</v>
      </c>
      <c r="C37" s="48" t="s">
        <v>245</v>
      </c>
      <c r="D37" s="8" t="s">
        <v>121</v>
      </c>
      <c r="E37" s="8" t="s">
        <v>27</v>
      </c>
      <c r="F37" s="8">
        <v>1994.9</v>
      </c>
      <c r="G37" s="81" t="s">
        <v>122</v>
      </c>
      <c r="H37" s="8">
        <v>18295255542</v>
      </c>
      <c r="I37" s="8" t="s">
        <v>18</v>
      </c>
      <c r="J37" s="57" t="s">
        <v>246</v>
      </c>
      <c r="K37" s="8">
        <v>63</v>
      </c>
      <c r="L37" s="8">
        <f t="shared" si="0"/>
        <v>37.8</v>
      </c>
      <c r="M37" s="10">
        <v>89.6</v>
      </c>
      <c r="N37" s="10">
        <v>35.84</v>
      </c>
      <c r="O37" s="10">
        <f t="shared" si="2"/>
        <v>73.64</v>
      </c>
      <c r="P37" s="10"/>
    </row>
    <row r="38" s="2" customFormat="1" ht="32" customHeight="1" spans="1:16">
      <c r="A38" s="10">
        <v>35</v>
      </c>
      <c r="B38" s="43">
        <v>2019111603002</v>
      </c>
      <c r="C38" s="48" t="s">
        <v>247</v>
      </c>
      <c r="D38" s="8" t="s">
        <v>123</v>
      </c>
      <c r="E38" s="8" t="s">
        <v>11</v>
      </c>
      <c r="F38" s="8">
        <v>1992.3</v>
      </c>
      <c r="G38" s="81" t="s">
        <v>124</v>
      </c>
      <c r="H38" s="52">
        <v>13909571940</v>
      </c>
      <c r="I38" s="8" t="s">
        <v>13</v>
      </c>
      <c r="J38" s="57" t="s">
        <v>248</v>
      </c>
      <c r="K38" s="8">
        <v>63</v>
      </c>
      <c r="L38" s="8">
        <f t="shared" si="0"/>
        <v>37.8</v>
      </c>
      <c r="M38" s="10">
        <v>88.2</v>
      </c>
      <c r="N38" s="10">
        <v>35.28</v>
      </c>
      <c r="O38" s="10">
        <f t="shared" si="2"/>
        <v>73.08</v>
      </c>
      <c r="P38" s="10"/>
    </row>
    <row r="39" s="2" customFormat="1" ht="32" customHeight="1" spans="1:16">
      <c r="A39" s="10">
        <v>36</v>
      </c>
      <c r="B39" s="43">
        <v>2019111604019</v>
      </c>
      <c r="C39" s="48" t="s">
        <v>249</v>
      </c>
      <c r="D39" s="8" t="s">
        <v>125</v>
      </c>
      <c r="E39" s="8" t="s">
        <v>11</v>
      </c>
      <c r="F39" s="8">
        <v>1992.11</v>
      </c>
      <c r="G39" s="81" t="s">
        <v>126</v>
      </c>
      <c r="H39" s="8">
        <v>18395209019</v>
      </c>
      <c r="I39" s="8" t="s">
        <v>18</v>
      </c>
      <c r="J39" s="57" t="s">
        <v>250</v>
      </c>
      <c r="K39" s="8">
        <v>68</v>
      </c>
      <c r="L39" s="8">
        <f t="shared" si="0"/>
        <v>40.8</v>
      </c>
      <c r="M39" s="10">
        <v>80.2</v>
      </c>
      <c r="N39" s="10">
        <v>32.08</v>
      </c>
      <c r="O39" s="10">
        <f t="shared" si="2"/>
        <v>72.88</v>
      </c>
      <c r="P39" s="10"/>
    </row>
    <row r="40" s="2" customFormat="1" ht="32" customHeight="1" spans="1:16">
      <c r="A40" s="10">
        <v>37</v>
      </c>
      <c r="B40" s="43">
        <v>2019111602003</v>
      </c>
      <c r="C40" s="48" t="s">
        <v>251</v>
      </c>
      <c r="D40" s="8" t="s">
        <v>127</v>
      </c>
      <c r="E40" s="8" t="s">
        <v>11</v>
      </c>
      <c r="F40" s="8">
        <v>1983.3</v>
      </c>
      <c r="G40" s="81" t="s">
        <v>128</v>
      </c>
      <c r="H40" s="8">
        <v>15609558119</v>
      </c>
      <c r="I40" s="8" t="s">
        <v>252</v>
      </c>
      <c r="J40" s="57" t="s">
        <v>253</v>
      </c>
      <c r="K40" s="8">
        <v>66</v>
      </c>
      <c r="L40" s="8">
        <f t="shared" si="0"/>
        <v>39.6</v>
      </c>
      <c r="M40" s="10">
        <v>82.8</v>
      </c>
      <c r="N40" s="10">
        <v>33.12</v>
      </c>
      <c r="O40" s="10">
        <f t="shared" si="2"/>
        <v>72.72</v>
      </c>
      <c r="P40" s="10"/>
    </row>
    <row r="41" s="2" customFormat="1" ht="32" customHeight="1" spans="1:16">
      <c r="A41" s="10">
        <v>38</v>
      </c>
      <c r="B41" s="43">
        <v>2019111602017</v>
      </c>
      <c r="C41" s="48" t="s">
        <v>254</v>
      </c>
      <c r="D41" s="8" t="s">
        <v>129</v>
      </c>
      <c r="E41" s="8" t="s">
        <v>11</v>
      </c>
      <c r="F41" s="8">
        <v>1993.8</v>
      </c>
      <c r="G41" s="81" t="s">
        <v>130</v>
      </c>
      <c r="H41" s="8">
        <v>18295556645</v>
      </c>
      <c r="I41" s="8" t="s">
        <v>18</v>
      </c>
      <c r="J41" s="57" t="s">
        <v>255</v>
      </c>
      <c r="K41" s="8">
        <v>70</v>
      </c>
      <c r="L41" s="8">
        <f t="shared" si="0"/>
        <v>42</v>
      </c>
      <c r="M41" s="10">
        <v>74.8</v>
      </c>
      <c r="N41" s="10">
        <v>29.92</v>
      </c>
      <c r="O41" s="10">
        <f t="shared" si="2"/>
        <v>71.92</v>
      </c>
      <c r="P41" s="10"/>
    </row>
    <row r="42" s="2" customFormat="1" ht="32" customHeight="1" spans="1:16">
      <c r="A42" s="10">
        <v>39</v>
      </c>
      <c r="B42" s="43">
        <v>2019111603024</v>
      </c>
      <c r="C42" s="48" t="s">
        <v>256</v>
      </c>
      <c r="D42" s="8" t="s">
        <v>131</v>
      </c>
      <c r="E42" s="8" t="s">
        <v>11</v>
      </c>
      <c r="F42" s="8">
        <v>1991.8</v>
      </c>
      <c r="G42" s="81" t="s">
        <v>132</v>
      </c>
      <c r="H42" s="8">
        <v>13739566151</v>
      </c>
      <c r="I42" s="8" t="s">
        <v>18</v>
      </c>
      <c r="J42" s="57" t="s">
        <v>257</v>
      </c>
      <c r="K42" s="8">
        <v>69</v>
      </c>
      <c r="L42" s="8">
        <f t="shared" si="0"/>
        <v>41.4</v>
      </c>
      <c r="M42" s="10">
        <v>76.2</v>
      </c>
      <c r="N42" s="10">
        <v>30.48</v>
      </c>
      <c r="O42" s="10">
        <f t="shared" si="2"/>
        <v>71.88</v>
      </c>
      <c r="P42" s="10"/>
    </row>
    <row r="43" s="2" customFormat="1" ht="32" customHeight="1" spans="1:16">
      <c r="A43" s="10">
        <v>40</v>
      </c>
      <c r="B43" s="43">
        <v>2019111603004</v>
      </c>
      <c r="C43" s="48" t="s">
        <v>258</v>
      </c>
      <c r="D43" s="8" t="s">
        <v>119</v>
      </c>
      <c r="E43" s="8" t="s">
        <v>11</v>
      </c>
      <c r="F43" s="8">
        <v>1997.3</v>
      </c>
      <c r="G43" s="81" t="s">
        <v>133</v>
      </c>
      <c r="H43" s="8">
        <v>18209650107</v>
      </c>
      <c r="I43" s="8" t="s">
        <v>18</v>
      </c>
      <c r="J43" s="57" t="s">
        <v>259</v>
      </c>
      <c r="K43" s="8">
        <v>65</v>
      </c>
      <c r="L43" s="8">
        <f t="shared" si="0"/>
        <v>39</v>
      </c>
      <c r="M43" s="10">
        <v>81.8</v>
      </c>
      <c r="N43" s="10">
        <v>32.72</v>
      </c>
      <c r="O43" s="10">
        <f t="shared" si="2"/>
        <v>71.72</v>
      </c>
      <c r="P43" s="10"/>
    </row>
    <row r="44" s="2" customFormat="1" ht="32" customHeight="1" spans="1:16">
      <c r="A44" s="10">
        <v>41</v>
      </c>
      <c r="B44" s="43">
        <v>2019111602021</v>
      </c>
      <c r="C44" s="48" t="s">
        <v>260</v>
      </c>
      <c r="D44" s="8" t="s">
        <v>134</v>
      </c>
      <c r="E44" s="8" t="s">
        <v>11</v>
      </c>
      <c r="F44" s="51">
        <v>1989.1</v>
      </c>
      <c r="G44" s="81" t="s">
        <v>135</v>
      </c>
      <c r="H44" s="8">
        <v>13649582371</v>
      </c>
      <c r="I44" s="8" t="s">
        <v>13</v>
      </c>
      <c r="J44" s="57" t="s">
        <v>261</v>
      </c>
      <c r="K44" s="8">
        <v>62</v>
      </c>
      <c r="L44" s="8">
        <f t="shared" si="0"/>
        <v>37.2</v>
      </c>
      <c r="M44" s="10">
        <v>85.4</v>
      </c>
      <c r="N44" s="10">
        <v>34.16</v>
      </c>
      <c r="O44" s="10">
        <f t="shared" si="2"/>
        <v>71.36</v>
      </c>
      <c r="P44" s="10"/>
    </row>
    <row r="45" s="2" customFormat="1" ht="32" customHeight="1" spans="1:16">
      <c r="A45" s="10">
        <v>42</v>
      </c>
      <c r="B45" s="43">
        <v>2019111604002</v>
      </c>
      <c r="C45" s="48" t="s">
        <v>262</v>
      </c>
      <c r="D45" s="8" t="s">
        <v>136</v>
      </c>
      <c r="E45" s="8" t="s">
        <v>11</v>
      </c>
      <c r="F45" s="8">
        <v>1994.11</v>
      </c>
      <c r="G45" s="81" t="s">
        <v>137</v>
      </c>
      <c r="H45" s="8">
        <v>18095598639</v>
      </c>
      <c r="I45" s="8" t="s">
        <v>18</v>
      </c>
      <c r="J45" s="57" t="s">
        <v>263</v>
      </c>
      <c r="K45" s="8">
        <v>65</v>
      </c>
      <c r="L45" s="8">
        <f t="shared" si="0"/>
        <v>39</v>
      </c>
      <c r="M45" s="10">
        <v>80.6</v>
      </c>
      <c r="N45" s="10">
        <v>32.24</v>
      </c>
      <c r="O45" s="10">
        <f t="shared" si="2"/>
        <v>71.24</v>
      </c>
      <c r="P45" s="10"/>
    </row>
    <row r="46" s="2" customFormat="1" ht="32" customHeight="1" spans="1:16">
      <c r="A46" s="10">
        <v>43</v>
      </c>
      <c r="B46" s="43">
        <v>2019111602024</v>
      </c>
      <c r="C46" s="48" t="s">
        <v>264</v>
      </c>
      <c r="D46" s="8" t="s">
        <v>138</v>
      </c>
      <c r="E46" s="8" t="s">
        <v>11</v>
      </c>
      <c r="F46" s="8">
        <v>1995.11</v>
      </c>
      <c r="G46" s="81" t="s">
        <v>139</v>
      </c>
      <c r="H46" s="8">
        <v>15109555764</v>
      </c>
      <c r="I46" s="8" t="s">
        <v>18</v>
      </c>
      <c r="J46" s="57" t="s">
        <v>265</v>
      </c>
      <c r="K46" s="8">
        <v>63</v>
      </c>
      <c r="L46" s="8">
        <f t="shared" si="0"/>
        <v>37.8</v>
      </c>
      <c r="M46" s="10">
        <v>83.2</v>
      </c>
      <c r="N46" s="10">
        <v>33.28</v>
      </c>
      <c r="O46" s="10">
        <f t="shared" si="2"/>
        <v>71.08</v>
      </c>
      <c r="P46" s="10"/>
    </row>
    <row r="47" s="2" customFormat="1" ht="32" customHeight="1" spans="1:16">
      <c r="A47" s="10">
        <v>44</v>
      </c>
      <c r="B47" s="43">
        <v>2019111602011</v>
      </c>
      <c r="C47" s="48" t="s">
        <v>266</v>
      </c>
      <c r="D47" s="8" t="s">
        <v>140</v>
      </c>
      <c r="E47" s="8" t="s">
        <v>27</v>
      </c>
      <c r="F47" s="51">
        <v>1994.1</v>
      </c>
      <c r="G47" s="81" t="s">
        <v>141</v>
      </c>
      <c r="H47" s="8">
        <v>13209578087</v>
      </c>
      <c r="I47" s="8" t="s">
        <v>18</v>
      </c>
      <c r="J47" s="57" t="s">
        <v>267</v>
      </c>
      <c r="K47" s="8">
        <v>61</v>
      </c>
      <c r="L47" s="8">
        <f t="shared" si="0"/>
        <v>36.6</v>
      </c>
      <c r="M47" s="10">
        <v>85.4</v>
      </c>
      <c r="N47" s="10">
        <v>34.16</v>
      </c>
      <c r="O47" s="10">
        <f t="shared" si="2"/>
        <v>70.76</v>
      </c>
      <c r="P47" s="10"/>
    </row>
    <row r="48" s="2" customFormat="1" ht="32" customHeight="1" spans="1:16">
      <c r="A48" s="10">
        <v>45</v>
      </c>
      <c r="B48" s="43">
        <v>2019111601024</v>
      </c>
      <c r="C48" s="48" t="s">
        <v>268</v>
      </c>
      <c r="D48" s="8" t="s">
        <v>142</v>
      </c>
      <c r="E48" s="8" t="s">
        <v>11</v>
      </c>
      <c r="F48" s="8">
        <v>1994.4</v>
      </c>
      <c r="G48" s="81" t="s">
        <v>143</v>
      </c>
      <c r="H48" s="8">
        <v>15226259408</v>
      </c>
      <c r="I48" s="8" t="s">
        <v>18</v>
      </c>
      <c r="J48" s="57" t="s">
        <v>269</v>
      </c>
      <c r="K48" s="8">
        <v>74</v>
      </c>
      <c r="L48" s="8">
        <f t="shared" si="0"/>
        <v>44.4</v>
      </c>
      <c r="M48" s="10">
        <v>65.4</v>
      </c>
      <c r="N48" s="10">
        <v>26.16</v>
      </c>
      <c r="O48" s="10">
        <f t="shared" si="2"/>
        <v>70.56</v>
      </c>
      <c r="P48" s="10"/>
    </row>
    <row r="49" ht="32" customHeight="1" spans="1:16">
      <c r="A49" s="10">
        <v>46</v>
      </c>
      <c r="B49" s="43">
        <v>2019111604015</v>
      </c>
      <c r="C49" s="48" t="s">
        <v>270</v>
      </c>
      <c r="D49" s="8" t="s">
        <v>144</v>
      </c>
      <c r="E49" s="8" t="s">
        <v>11</v>
      </c>
      <c r="F49" s="8">
        <v>1996.7</v>
      </c>
      <c r="G49" s="81" t="s">
        <v>145</v>
      </c>
      <c r="H49" s="8">
        <v>18409570790</v>
      </c>
      <c r="I49" s="8" t="s">
        <v>18</v>
      </c>
      <c r="J49" s="57" t="s">
        <v>271</v>
      </c>
      <c r="K49" s="8">
        <v>64</v>
      </c>
      <c r="L49" s="8">
        <f t="shared" si="0"/>
        <v>38.4</v>
      </c>
      <c r="M49" s="10">
        <v>78.6</v>
      </c>
      <c r="N49" s="10">
        <v>31.44</v>
      </c>
      <c r="O49" s="10">
        <f t="shared" si="2"/>
        <v>69.84</v>
      </c>
      <c r="P49" s="10"/>
    </row>
    <row r="50" ht="32" customHeight="1" spans="1:16">
      <c r="A50" s="10">
        <v>47</v>
      </c>
      <c r="B50" s="43">
        <v>2019111604014</v>
      </c>
      <c r="C50" s="48" t="s">
        <v>272</v>
      </c>
      <c r="D50" s="8" t="s">
        <v>146</v>
      </c>
      <c r="E50" s="8" t="s">
        <v>11</v>
      </c>
      <c r="F50" s="8">
        <v>1993.4</v>
      </c>
      <c r="G50" s="81" t="s">
        <v>147</v>
      </c>
      <c r="H50" s="8">
        <v>18709669217</v>
      </c>
      <c r="I50" s="8" t="s">
        <v>13</v>
      </c>
      <c r="J50" s="57" t="s">
        <v>273</v>
      </c>
      <c r="K50" s="8">
        <v>61</v>
      </c>
      <c r="L50" s="8">
        <f t="shared" si="0"/>
        <v>36.6</v>
      </c>
      <c r="M50" s="10">
        <v>81.4</v>
      </c>
      <c r="N50" s="10">
        <v>32.56</v>
      </c>
      <c r="O50" s="10">
        <f t="shared" si="2"/>
        <v>69.16</v>
      </c>
      <c r="P50" s="10"/>
    </row>
    <row r="51" ht="32" customHeight="1" spans="1:16">
      <c r="A51" s="10">
        <v>48</v>
      </c>
      <c r="B51" s="43">
        <v>2019111602019</v>
      </c>
      <c r="C51" s="48" t="s">
        <v>274</v>
      </c>
      <c r="D51" s="8" t="s">
        <v>148</v>
      </c>
      <c r="E51" s="8" t="s">
        <v>11</v>
      </c>
      <c r="F51" s="8">
        <v>1993.4</v>
      </c>
      <c r="G51" s="81" t="s">
        <v>149</v>
      </c>
      <c r="H51" s="8">
        <v>15009566778</v>
      </c>
      <c r="I51" s="8" t="s">
        <v>18</v>
      </c>
      <c r="J51" s="57" t="s">
        <v>275</v>
      </c>
      <c r="K51" s="8">
        <v>61</v>
      </c>
      <c r="L51" s="8">
        <f t="shared" si="0"/>
        <v>36.6</v>
      </c>
      <c r="M51" s="10">
        <v>80.6</v>
      </c>
      <c r="N51" s="10">
        <v>32.24</v>
      </c>
      <c r="O51" s="10">
        <f t="shared" si="2"/>
        <v>68.84</v>
      </c>
      <c r="P51" s="10"/>
    </row>
    <row r="52" ht="32" customHeight="1" spans="1:16">
      <c r="A52" s="10">
        <v>49</v>
      </c>
      <c r="B52" s="43">
        <v>2019111601023</v>
      </c>
      <c r="C52" s="48" t="s">
        <v>276</v>
      </c>
      <c r="D52" s="8" t="s">
        <v>150</v>
      </c>
      <c r="E52" s="8" t="s">
        <v>11</v>
      </c>
      <c r="F52" s="8">
        <v>1993.2</v>
      </c>
      <c r="G52" s="81" t="s">
        <v>151</v>
      </c>
      <c r="H52" s="8">
        <v>18408610827</v>
      </c>
      <c r="I52" s="8" t="s">
        <v>18</v>
      </c>
      <c r="J52" s="57" t="s">
        <v>277</v>
      </c>
      <c r="K52" s="8">
        <v>70</v>
      </c>
      <c r="L52" s="8">
        <f t="shared" si="0"/>
        <v>42</v>
      </c>
      <c r="M52" s="10">
        <v>67</v>
      </c>
      <c r="N52" s="10">
        <v>26.8</v>
      </c>
      <c r="O52" s="10">
        <f t="shared" si="2"/>
        <v>68.8</v>
      </c>
      <c r="P52" s="10"/>
    </row>
    <row r="53" ht="32" customHeight="1" spans="1:16">
      <c r="A53" s="10">
        <v>50</v>
      </c>
      <c r="B53" s="43">
        <v>2019111604017</v>
      </c>
      <c r="C53" s="48" t="s">
        <v>278</v>
      </c>
      <c r="D53" s="8" t="s">
        <v>152</v>
      </c>
      <c r="E53" s="8" t="s">
        <v>11</v>
      </c>
      <c r="F53" s="8">
        <v>1989.2</v>
      </c>
      <c r="G53" s="81" t="s">
        <v>153</v>
      </c>
      <c r="H53" s="8">
        <v>18709665635</v>
      </c>
      <c r="I53" s="8" t="s">
        <v>13</v>
      </c>
      <c r="J53" s="57" t="s">
        <v>279</v>
      </c>
      <c r="K53" s="8">
        <v>64</v>
      </c>
      <c r="L53" s="8">
        <f t="shared" si="0"/>
        <v>38.4</v>
      </c>
      <c r="M53" s="10">
        <v>75.2</v>
      </c>
      <c r="N53" s="10">
        <v>30.08</v>
      </c>
      <c r="O53" s="10">
        <f t="shared" si="2"/>
        <v>68.48</v>
      </c>
      <c r="P53" s="10"/>
    </row>
    <row r="54" ht="32" customHeight="1" spans="1:16">
      <c r="A54" s="10">
        <v>51</v>
      </c>
      <c r="B54" s="43">
        <v>2019111604020</v>
      </c>
      <c r="C54" s="48" t="s">
        <v>280</v>
      </c>
      <c r="D54" s="8" t="s">
        <v>154</v>
      </c>
      <c r="E54" s="8" t="s">
        <v>11</v>
      </c>
      <c r="F54" s="8">
        <v>1993.5</v>
      </c>
      <c r="G54" s="81" t="s">
        <v>155</v>
      </c>
      <c r="H54" s="52">
        <v>13895485728</v>
      </c>
      <c r="I54" s="8" t="s">
        <v>18</v>
      </c>
      <c r="J54" s="57" t="s">
        <v>250</v>
      </c>
      <c r="K54" s="8">
        <v>63</v>
      </c>
      <c r="L54" s="8">
        <f t="shared" si="0"/>
        <v>37.8</v>
      </c>
      <c r="M54" s="10">
        <v>74.4</v>
      </c>
      <c r="N54" s="10">
        <v>29.76</v>
      </c>
      <c r="O54" s="10">
        <f t="shared" si="2"/>
        <v>67.56</v>
      </c>
      <c r="P54" s="10"/>
    </row>
    <row r="55" ht="32" customHeight="1" spans="1:16">
      <c r="A55" s="10">
        <v>52</v>
      </c>
      <c r="B55" s="43">
        <v>2019111601021</v>
      </c>
      <c r="C55" s="48" t="s">
        <v>281</v>
      </c>
      <c r="D55" s="8" t="s">
        <v>156</v>
      </c>
      <c r="E55" s="8" t="s">
        <v>11</v>
      </c>
      <c r="F55" s="8">
        <v>1988.9</v>
      </c>
      <c r="G55" s="81" t="s">
        <v>157</v>
      </c>
      <c r="H55" s="8">
        <v>15309557649</v>
      </c>
      <c r="I55" s="8" t="s">
        <v>252</v>
      </c>
      <c r="J55" s="57" t="s">
        <v>282</v>
      </c>
      <c r="K55" s="8">
        <v>62</v>
      </c>
      <c r="L55" s="8">
        <f t="shared" si="0"/>
        <v>37.2</v>
      </c>
      <c r="M55" s="10">
        <v>75.6</v>
      </c>
      <c r="N55" s="10">
        <v>30.24</v>
      </c>
      <c r="O55" s="10">
        <f t="shared" si="2"/>
        <v>67.44</v>
      </c>
      <c r="P55" s="10"/>
    </row>
    <row r="56" ht="32" customHeight="1" spans="1:16">
      <c r="A56" s="10">
        <v>53</v>
      </c>
      <c r="B56" s="43">
        <v>2019111601018</v>
      </c>
      <c r="C56" s="48" t="s">
        <v>283</v>
      </c>
      <c r="D56" s="8" t="s">
        <v>158</v>
      </c>
      <c r="E56" s="8" t="s">
        <v>11</v>
      </c>
      <c r="F56" s="8">
        <v>1989.5</v>
      </c>
      <c r="G56" s="81" t="s">
        <v>159</v>
      </c>
      <c r="H56" s="8">
        <v>18709567713</v>
      </c>
      <c r="I56" s="8" t="s">
        <v>13</v>
      </c>
      <c r="J56" s="57" t="s">
        <v>284</v>
      </c>
      <c r="K56" s="8">
        <v>63</v>
      </c>
      <c r="L56" s="8">
        <f t="shared" si="0"/>
        <v>37.8</v>
      </c>
      <c r="M56" s="10">
        <v>69.4</v>
      </c>
      <c r="N56" s="10">
        <v>27.76</v>
      </c>
      <c r="O56" s="10">
        <f t="shared" si="2"/>
        <v>65.56</v>
      </c>
      <c r="P56" s="10"/>
    </row>
    <row r="57" ht="32" customHeight="1" spans="1:16">
      <c r="A57" s="10">
        <v>54</v>
      </c>
      <c r="B57" s="43">
        <v>2019111601022</v>
      </c>
      <c r="C57" s="48" t="s">
        <v>285</v>
      </c>
      <c r="D57" s="8" t="s">
        <v>160</v>
      </c>
      <c r="E57" s="8" t="s">
        <v>11</v>
      </c>
      <c r="F57" s="8">
        <v>1993.8</v>
      </c>
      <c r="G57" s="81" t="s">
        <v>161</v>
      </c>
      <c r="H57" s="8">
        <v>18695502889</v>
      </c>
      <c r="I57" s="8" t="s">
        <v>13</v>
      </c>
      <c r="J57" s="57" t="s">
        <v>286</v>
      </c>
      <c r="K57" s="8">
        <v>66</v>
      </c>
      <c r="L57" s="8">
        <f t="shared" si="0"/>
        <v>39.6</v>
      </c>
      <c r="M57" s="10">
        <v>52.4</v>
      </c>
      <c r="N57" s="10">
        <v>20.96</v>
      </c>
      <c r="O57" s="10">
        <f t="shared" si="2"/>
        <v>60.56</v>
      </c>
      <c r="P57" s="10"/>
    </row>
    <row r="58" s="39" customFormat="1" ht="32" customHeight="1" spans="1:16">
      <c r="A58" s="10">
        <v>55</v>
      </c>
      <c r="B58" s="43">
        <v>2019111603014</v>
      </c>
      <c r="C58" s="48" t="s">
        <v>287</v>
      </c>
      <c r="D58" s="48" t="s">
        <v>39</v>
      </c>
      <c r="E58" s="48" t="s">
        <v>11</v>
      </c>
      <c r="F58" s="8">
        <v>1993.3</v>
      </c>
      <c r="G58" s="81" t="s">
        <v>162</v>
      </c>
      <c r="H58" s="8">
        <v>13289555883</v>
      </c>
      <c r="I58" s="8" t="s">
        <v>13</v>
      </c>
      <c r="J58" s="57" t="s">
        <v>288</v>
      </c>
      <c r="K58" s="48">
        <v>70</v>
      </c>
      <c r="L58" s="8">
        <f t="shared" si="0"/>
        <v>42</v>
      </c>
      <c r="M58" s="60" t="s">
        <v>163</v>
      </c>
      <c r="N58" s="60" t="s">
        <v>289</v>
      </c>
      <c r="O58" s="48">
        <v>42</v>
      </c>
      <c r="P58" s="61"/>
    </row>
  </sheetData>
  <autoFilter ref="A2:B58">
    <extLst/>
  </autoFilter>
  <mergeCells count="1">
    <mergeCell ref="A1:P1"/>
  </mergeCells>
  <pageMargins left="0.275" right="0.314583333333333" top="0.550694444444444" bottom="0.236111111111111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8"/>
  <sheetViews>
    <sheetView zoomScale="85" zoomScaleNormal="85" workbookViewId="0">
      <selection activeCell="G5" sqref="G5"/>
    </sheetView>
  </sheetViews>
  <sheetFormatPr defaultColWidth="10.6333333333333" defaultRowHeight="27" customHeight="1"/>
  <cols>
    <col min="1" max="1" width="10.6333333333333" customWidth="1"/>
  </cols>
  <sheetData>
    <row r="1" ht="32.1" customHeight="1" spans="1:16">
      <c r="A1" s="26" t="s">
        <v>290</v>
      </c>
      <c r="B1" s="26"/>
      <c r="C1" s="26"/>
      <c r="D1" s="26"/>
      <c r="E1" s="26"/>
      <c r="F1" s="26"/>
      <c r="G1" s="26"/>
      <c r="H1" s="26"/>
      <c r="I1" s="32" t="s">
        <v>291</v>
      </c>
      <c r="J1" s="32"/>
      <c r="K1" s="32"/>
      <c r="L1" s="32"/>
      <c r="M1" s="32"/>
      <c r="N1" s="32"/>
      <c r="O1" s="32"/>
      <c r="P1" s="32"/>
    </row>
    <row r="2" customHeight="1" spans="1:16">
      <c r="A2" s="27" t="s">
        <v>1</v>
      </c>
      <c r="B2" s="28" t="s">
        <v>3</v>
      </c>
      <c r="C2" s="28" t="s">
        <v>4</v>
      </c>
      <c r="D2" s="27" t="s">
        <v>103</v>
      </c>
      <c r="E2" s="27" t="s">
        <v>169</v>
      </c>
      <c r="F2" s="32" t="s">
        <v>104</v>
      </c>
      <c r="G2" s="32" t="s">
        <v>170</v>
      </c>
      <c r="H2" s="32" t="s">
        <v>105</v>
      </c>
      <c r="I2" s="32" t="s">
        <v>292</v>
      </c>
      <c r="J2" s="32" t="s">
        <v>293</v>
      </c>
      <c r="K2" s="32" t="s">
        <v>294</v>
      </c>
      <c r="L2" s="32" t="s">
        <v>295</v>
      </c>
      <c r="M2" s="32" t="s">
        <v>296</v>
      </c>
      <c r="N2" s="32" t="s">
        <v>297</v>
      </c>
      <c r="O2" s="32" t="s">
        <v>298</v>
      </c>
      <c r="P2" s="32" t="s">
        <v>299</v>
      </c>
    </row>
    <row r="3" customHeight="1" spans="1:16">
      <c r="A3" s="37">
        <v>1</v>
      </c>
      <c r="B3" s="38" t="s">
        <v>20</v>
      </c>
      <c r="C3" s="38" t="s">
        <v>11</v>
      </c>
      <c r="D3" s="27">
        <v>86</v>
      </c>
      <c r="E3" s="27">
        <f>D3*0.6</f>
        <v>51.6</v>
      </c>
      <c r="F3" s="32">
        <f>P3</f>
        <v>82.4</v>
      </c>
      <c r="G3" s="32">
        <f>F3*0.4</f>
        <v>32.96</v>
      </c>
      <c r="H3" s="32">
        <f>E3+G3</f>
        <v>84.56</v>
      </c>
      <c r="I3" s="32">
        <v>78</v>
      </c>
      <c r="J3" s="32">
        <v>70</v>
      </c>
      <c r="K3" s="32">
        <v>89</v>
      </c>
      <c r="L3" s="32"/>
      <c r="M3" s="32">
        <v>90</v>
      </c>
      <c r="N3" s="32">
        <v>85</v>
      </c>
      <c r="O3" s="32"/>
      <c r="P3" s="32">
        <f>(I3+J3+K3+L3+M3+N3+O3)/5</f>
        <v>82.4</v>
      </c>
    </row>
    <row r="4" customHeight="1" spans="1:16">
      <c r="A4" s="37">
        <v>2</v>
      </c>
      <c r="B4" s="38" t="s">
        <v>16</v>
      </c>
      <c r="C4" s="38" t="s">
        <v>11</v>
      </c>
      <c r="D4" s="27">
        <v>85</v>
      </c>
      <c r="E4" s="27">
        <f t="shared" ref="E4:E35" si="0">D4*0.6</f>
        <v>51</v>
      </c>
      <c r="F4" s="32">
        <f t="shared" ref="F4:F35" si="1">I4+J4+K4+L4+M4+N4+O4</f>
        <v>0</v>
      </c>
      <c r="G4" s="32">
        <f t="shared" ref="G4:G35" si="2">F4*0.4</f>
        <v>0</v>
      </c>
      <c r="H4" s="32">
        <f t="shared" ref="H4:H35" si="3">E4+G4</f>
        <v>51</v>
      </c>
      <c r="I4" s="32"/>
      <c r="J4" s="32"/>
      <c r="K4" s="32"/>
      <c r="L4" s="32"/>
      <c r="M4" s="32"/>
      <c r="N4" s="32"/>
      <c r="O4" s="32"/>
      <c r="P4" s="32">
        <f t="shared" ref="P4:P35" si="4">(I4+J4+K4+L4+M4+N4+O4)/5</f>
        <v>0</v>
      </c>
    </row>
    <row r="5" customHeight="1" spans="1:16">
      <c r="A5" s="37">
        <v>3</v>
      </c>
      <c r="B5" s="38" t="s">
        <v>17</v>
      </c>
      <c r="C5" s="38" t="s">
        <v>11</v>
      </c>
      <c r="D5" s="27">
        <v>81</v>
      </c>
      <c r="E5" s="27">
        <f t="shared" si="0"/>
        <v>48.6</v>
      </c>
      <c r="F5" s="32">
        <f t="shared" si="1"/>
        <v>0</v>
      </c>
      <c r="G5" s="32">
        <f t="shared" si="2"/>
        <v>0</v>
      </c>
      <c r="H5" s="32">
        <f t="shared" si="3"/>
        <v>48.6</v>
      </c>
      <c r="I5" s="32"/>
      <c r="J5" s="32"/>
      <c r="K5" s="32"/>
      <c r="L5" s="32"/>
      <c r="M5" s="32"/>
      <c r="N5" s="32"/>
      <c r="O5" s="32"/>
      <c r="P5" s="32">
        <f t="shared" si="4"/>
        <v>0</v>
      </c>
    </row>
    <row r="6" customHeight="1" spans="1:16">
      <c r="A6" s="37">
        <v>4</v>
      </c>
      <c r="B6" s="38" t="s">
        <v>19</v>
      </c>
      <c r="C6" s="38" t="s">
        <v>11</v>
      </c>
      <c r="D6" s="27">
        <v>79</v>
      </c>
      <c r="E6" s="27">
        <f t="shared" si="0"/>
        <v>47.4</v>
      </c>
      <c r="F6" s="32">
        <f t="shared" si="1"/>
        <v>0</v>
      </c>
      <c r="G6" s="32">
        <f t="shared" si="2"/>
        <v>0</v>
      </c>
      <c r="H6" s="32">
        <f t="shared" si="3"/>
        <v>47.4</v>
      </c>
      <c r="I6" s="32"/>
      <c r="J6" s="32"/>
      <c r="K6" s="32"/>
      <c r="L6" s="32"/>
      <c r="M6" s="32"/>
      <c r="N6" s="32"/>
      <c r="O6" s="32"/>
      <c r="P6" s="32">
        <f t="shared" si="4"/>
        <v>0</v>
      </c>
    </row>
    <row r="7" customHeight="1" spans="1:16">
      <c r="A7" s="37">
        <v>5</v>
      </c>
      <c r="B7" s="38" t="s">
        <v>38</v>
      </c>
      <c r="C7" s="38" t="s">
        <v>11</v>
      </c>
      <c r="D7" s="27">
        <v>79</v>
      </c>
      <c r="E7" s="27">
        <f t="shared" si="0"/>
        <v>47.4</v>
      </c>
      <c r="F7" s="32">
        <f t="shared" si="1"/>
        <v>0</v>
      </c>
      <c r="G7" s="32">
        <f t="shared" si="2"/>
        <v>0</v>
      </c>
      <c r="H7" s="32">
        <f t="shared" si="3"/>
        <v>47.4</v>
      </c>
      <c r="I7" s="32"/>
      <c r="J7" s="32"/>
      <c r="K7" s="32"/>
      <c r="L7" s="32"/>
      <c r="M7" s="32"/>
      <c r="N7" s="32"/>
      <c r="O7" s="32"/>
      <c r="P7" s="32">
        <f t="shared" si="4"/>
        <v>0</v>
      </c>
    </row>
    <row r="8" customHeight="1" spans="1:16">
      <c r="A8" s="37">
        <v>6</v>
      </c>
      <c r="B8" s="38" t="s">
        <v>40</v>
      </c>
      <c r="C8" s="38" t="s">
        <v>11</v>
      </c>
      <c r="D8" s="27">
        <v>78</v>
      </c>
      <c r="E8" s="27">
        <f t="shared" si="0"/>
        <v>46.8</v>
      </c>
      <c r="F8" s="32">
        <f t="shared" si="1"/>
        <v>0</v>
      </c>
      <c r="G8" s="32">
        <f t="shared" si="2"/>
        <v>0</v>
      </c>
      <c r="H8" s="32">
        <f t="shared" si="3"/>
        <v>46.8</v>
      </c>
      <c r="I8" s="32"/>
      <c r="J8" s="32"/>
      <c r="K8" s="32"/>
      <c r="L8" s="32"/>
      <c r="M8" s="32"/>
      <c r="N8" s="32"/>
      <c r="O8" s="32"/>
      <c r="P8" s="32">
        <f t="shared" si="4"/>
        <v>0</v>
      </c>
    </row>
    <row r="9" customHeight="1" spans="1:16">
      <c r="A9" s="37">
        <v>7</v>
      </c>
      <c r="B9" s="38" t="s">
        <v>30</v>
      </c>
      <c r="C9" s="38" t="s">
        <v>11</v>
      </c>
      <c r="D9" s="27">
        <v>78</v>
      </c>
      <c r="E9" s="27">
        <f t="shared" si="0"/>
        <v>46.8</v>
      </c>
      <c r="F9" s="32">
        <f t="shared" si="1"/>
        <v>0</v>
      </c>
      <c r="G9" s="32">
        <f t="shared" si="2"/>
        <v>0</v>
      </c>
      <c r="H9" s="32">
        <f t="shared" si="3"/>
        <v>46.8</v>
      </c>
      <c r="I9" s="32"/>
      <c r="J9" s="32"/>
      <c r="K9" s="32"/>
      <c r="L9" s="32"/>
      <c r="M9" s="32"/>
      <c r="N9" s="32"/>
      <c r="O9" s="32"/>
      <c r="P9" s="32">
        <f t="shared" si="4"/>
        <v>0</v>
      </c>
    </row>
    <row r="10" customHeight="1" spans="1:16">
      <c r="A10" s="37">
        <v>8</v>
      </c>
      <c r="B10" s="38" t="s">
        <v>25</v>
      </c>
      <c r="C10" s="38" t="s">
        <v>11</v>
      </c>
      <c r="D10" s="27">
        <v>77</v>
      </c>
      <c r="E10" s="27">
        <f t="shared" si="0"/>
        <v>46.2</v>
      </c>
      <c r="F10" s="32">
        <f t="shared" si="1"/>
        <v>0</v>
      </c>
      <c r="G10" s="32">
        <f t="shared" si="2"/>
        <v>0</v>
      </c>
      <c r="H10" s="32">
        <f t="shared" si="3"/>
        <v>46.2</v>
      </c>
      <c r="I10" s="32"/>
      <c r="J10" s="32"/>
      <c r="K10" s="32"/>
      <c r="L10" s="32"/>
      <c r="M10" s="32"/>
      <c r="N10" s="32"/>
      <c r="O10" s="32"/>
      <c r="P10" s="32">
        <f t="shared" si="4"/>
        <v>0</v>
      </c>
    </row>
    <row r="11" customHeight="1" spans="1:16">
      <c r="A11" s="37">
        <v>9</v>
      </c>
      <c r="B11" s="38" t="s">
        <v>117</v>
      </c>
      <c r="C11" s="38" t="s">
        <v>11</v>
      </c>
      <c r="D11" s="27">
        <v>76</v>
      </c>
      <c r="E11" s="27">
        <f t="shared" si="0"/>
        <v>45.6</v>
      </c>
      <c r="F11" s="32">
        <f t="shared" si="1"/>
        <v>0</v>
      </c>
      <c r="G11" s="32">
        <f t="shared" si="2"/>
        <v>0</v>
      </c>
      <c r="H11" s="32">
        <f t="shared" si="3"/>
        <v>45.6</v>
      </c>
      <c r="I11" s="32"/>
      <c r="J11" s="32"/>
      <c r="K11" s="32"/>
      <c r="L11" s="32"/>
      <c r="M11" s="32"/>
      <c r="N11" s="32"/>
      <c r="O11" s="32"/>
      <c r="P11" s="32">
        <f t="shared" si="4"/>
        <v>0</v>
      </c>
    </row>
    <row r="12" customHeight="1" spans="1:16">
      <c r="A12" s="37">
        <v>10</v>
      </c>
      <c r="B12" s="38" t="s">
        <v>22</v>
      </c>
      <c r="C12" s="38" t="s">
        <v>11</v>
      </c>
      <c r="D12" s="27">
        <v>76</v>
      </c>
      <c r="E12" s="27">
        <f t="shared" si="0"/>
        <v>45.6</v>
      </c>
      <c r="F12" s="32">
        <f t="shared" si="1"/>
        <v>0</v>
      </c>
      <c r="G12" s="32">
        <f t="shared" si="2"/>
        <v>0</v>
      </c>
      <c r="H12" s="32">
        <f t="shared" si="3"/>
        <v>45.6</v>
      </c>
      <c r="I12" s="32"/>
      <c r="J12" s="32"/>
      <c r="K12" s="32"/>
      <c r="L12" s="32"/>
      <c r="M12" s="32"/>
      <c r="N12" s="32"/>
      <c r="O12" s="32"/>
      <c r="P12" s="32">
        <f t="shared" si="4"/>
        <v>0</v>
      </c>
    </row>
    <row r="13" customHeight="1" spans="1:16">
      <c r="A13" s="37">
        <v>11</v>
      </c>
      <c r="B13" s="38" t="s">
        <v>32</v>
      </c>
      <c r="C13" s="38" t="s">
        <v>11</v>
      </c>
      <c r="D13" s="27">
        <v>76</v>
      </c>
      <c r="E13" s="27">
        <f t="shared" si="0"/>
        <v>45.6</v>
      </c>
      <c r="F13" s="32">
        <f t="shared" si="1"/>
        <v>0</v>
      </c>
      <c r="G13" s="32">
        <f t="shared" si="2"/>
        <v>0</v>
      </c>
      <c r="H13" s="32">
        <f t="shared" si="3"/>
        <v>45.6</v>
      </c>
      <c r="I13" s="32"/>
      <c r="J13" s="32"/>
      <c r="K13" s="32"/>
      <c r="L13" s="32"/>
      <c r="M13" s="32"/>
      <c r="N13" s="32"/>
      <c r="O13" s="32"/>
      <c r="P13" s="32">
        <f t="shared" si="4"/>
        <v>0</v>
      </c>
    </row>
    <row r="14" customHeight="1" spans="1:16">
      <c r="A14" s="37">
        <v>12</v>
      </c>
      <c r="B14" s="38" t="s">
        <v>29</v>
      </c>
      <c r="C14" s="38" t="s">
        <v>11</v>
      </c>
      <c r="D14" s="27">
        <v>75</v>
      </c>
      <c r="E14" s="27">
        <f t="shared" si="0"/>
        <v>45</v>
      </c>
      <c r="F14" s="32">
        <f t="shared" si="1"/>
        <v>0</v>
      </c>
      <c r="G14" s="32">
        <f t="shared" si="2"/>
        <v>0</v>
      </c>
      <c r="H14" s="32">
        <f t="shared" si="3"/>
        <v>45</v>
      </c>
      <c r="I14" s="32"/>
      <c r="J14" s="32"/>
      <c r="K14" s="32"/>
      <c r="L14" s="32"/>
      <c r="M14" s="32"/>
      <c r="N14" s="32"/>
      <c r="O14" s="32"/>
      <c r="P14" s="32">
        <f t="shared" si="4"/>
        <v>0</v>
      </c>
    </row>
    <row r="15" customHeight="1" spans="1:16">
      <c r="A15" s="37">
        <v>13</v>
      </c>
      <c r="B15" s="38" t="s">
        <v>142</v>
      </c>
      <c r="C15" s="38" t="s">
        <v>11</v>
      </c>
      <c r="D15" s="27">
        <v>74</v>
      </c>
      <c r="E15" s="27">
        <f t="shared" si="0"/>
        <v>44.4</v>
      </c>
      <c r="F15" s="32">
        <f t="shared" si="1"/>
        <v>0</v>
      </c>
      <c r="G15" s="32">
        <f t="shared" si="2"/>
        <v>0</v>
      </c>
      <c r="H15" s="32">
        <f t="shared" si="3"/>
        <v>44.4</v>
      </c>
      <c r="I15" s="32"/>
      <c r="J15" s="32"/>
      <c r="K15" s="32"/>
      <c r="L15" s="32"/>
      <c r="M15" s="32"/>
      <c r="N15" s="32"/>
      <c r="O15" s="32"/>
      <c r="P15" s="32">
        <f t="shared" si="4"/>
        <v>0</v>
      </c>
    </row>
    <row r="16" customHeight="1" spans="1:16">
      <c r="A16" s="37">
        <v>14</v>
      </c>
      <c r="B16" s="38" t="s">
        <v>44</v>
      </c>
      <c r="C16" s="38" t="s">
        <v>11</v>
      </c>
      <c r="D16" s="27">
        <v>74</v>
      </c>
      <c r="E16" s="27">
        <f t="shared" si="0"/>
        <v>44.4</v>
      </c>
      <c r="F16" s="32">
        <f t="shared" si="1"/>
        <v>0</v>
      </c>
      <c r="G16" s="32">
        <f t="shared" si="2"/>
        <v>0</v>
      </c>
      <c r="H16" s="32">
        <f t="shared" si="3"/>
        <v>44.4</v>
      </c>
      <c r="I16" s="32"/>
      <c r="J16" s="32"/>
      <c r="K16" s="32"/>
      <c r="L16" s="32"/>
      <c r="M16" s="32"/>
      <c r="N16" s="32"/>
      <c r="O16" s="32"/>
      <c r="P16" s="32">
        <f t="shared" si="4"/>
        <v>0</v>
      </c>
    </row>
    <row r="17" customHeight="1" spans="1:16">
      <c r="A17" s="37">
        <v>15</v>
      </c>
      <c r="B17" s="38" t="s">
        <v>23</v>
      </c>
      <c r="C17" s="38" t="s">
        <v>11</v>
      </c>
      <c r="D17" s="27">
        <v>74</v>
      </c>
      <c r="E17" s="27">
        <f t="shared" si="0"/>
        <v>44.4</v>
      </c>
      <c r="F17" s="32">
        <f t="shared" si="1"/>
        <v>0</v>
      </c>
      <c r="G17" s="32">
        <f t="shared" si="2"/>
        <v>0</v>
      </c>
      <c r="H17" s="32">
        <f t="shared" si="3"/>
        <v>44.4</v>
      </c>
      <c r="I17" s="32"/>
      <c r="J17" s="32"/>
      <c r="K17" s="32"/>
      <c r="L17" s="32"/>
      <c r="M17" s="32"/>
      <c r="N17" s="32"/>
      <c r="O17" s="32"/>
      <c r="P17" s="32">
        <f t="shared" si="4"/>
        <v>0</v>
      </c>
    </row>
    <row r="18" customHeight="1" spans="1:16">
      <c r="A18" s="37">
        <v>16</v>
      </c>
      <c r="B18" s="38" t="s">
        <v>109</v>
      </c>
      <c r="C18" s="38" t="s">
        <v>11</v>
      </c>
      <c r="D18" s="27">
        <v>74</v>
      </c>
      <c r="E18" s="27">
        <f t="shared" si="0"/>
        <v>44.4</v>
      </c>
      <c r="F18" s="32">
        <f t="shared" si="1"/>
        <v>0</v>
      </c>
      <c r="G18" s="32">
        <f t="shared" si="2"/>
        <v>0</v>
      </c>
      <c r="H18" s="32">
        <f t="shared" si="3"/>
        <v>44.4</v>
      </c>
      <c r="I18" s="32"/>
      <c r="J18" s="32"/>
      <c r="K18" s="32"/>
      <c r="L18" s="32"/>
      <c r="M18" s="32"/>
      <c r="N18" s="32"/>
      <c r="O18" s="32"/>
      <c r="P18" s="32">
        <f t="shared" si="4"/>
        <v>0</v>
      </c>
    </row>
    <row r="19" customHeight="1" spans="1:16">
      <c r="A19" s="37">
        <v>17</v>
      </c>
      <c r="B19" s="38" t="s">
        <v>45</v>
      </c>
      <c r="C19" s="38" t="s">
        <v>11</v>
      </c>
      <c r="D19" s="27">
        <v>73</v>
      </c>
      <c r="E19" s="27">
        <f t="shared" si="0"/>
        <v>43.8</v>
      </c>
      <c r="F19" s="32">
        <f t="shared" si="1"/>
        <v>0</v>
      </c>
      <c r="G19" s="32">
        <f t="shared" si="2"/>
        <v>0</v>
      </c>
      <c r="H19" s="32">
        <f t="shared" si="3"/>
        <v>43.8</v>
      </c>
      <c r="I19" s="32"/>
      <c r="J19" s="32"/>
      <c r="K19" s="32"/>
      <c r="L19" s="32"/>
      <c r="M19" s="32"/>
      <c r="N19" s="32"/>
      <c r="O19" s="32"/>
      <c r="P19" s="32">
        <f t="shared" si="4"/>
        <v>0</v>
      </c>
    </row>
    <row r="20" customHeight="1" spans="1:16">
      <c r="A20" s="37">
        <v>18</v>
      </c>
      <c r="B20" s="38" t="s">
        <v>39</v>
      </c>
      <c r="C20" s="38" t="s">
        <v>11</v>
      </c>
      <c r="D20" s="27">
        <v>73</v>
      </c>
      <c r="E20" s="27">
        <f t="shared" si="0"/>
        <v>43.8</v>
      </c>
      <c r="F20" s="32">
        <f t="shared" si="1"/>
        <v>0</v>
      </c>
      <c r="G20" s="32">
        <f t="shared" si="2"/>
        <v>0</v>
      </c>
      <c r="H20" s="32">
        <f t="shared" si="3"/>
        <v>43.8</v>
      </c>
      <c r="I20" s="32"/>
      <c r="J20" s="32"/>
      <c r="K20" s="32"/>
      <c r="L20" s="32"/>
      <c r="M20" s="32"/>
      <c r="N20" s="32"/>
      <c r="O20" s="32"/>
      <c r="P20" s="32">
        <f t="shared" si="4"/>
        <v>0</v>
      </c>
    </row>
    <row r="21" customHeight="1" spans="1:16">
      <c r="A21" s="37">
        <v>19</v>
      </c>
      <c r="B21" s="38" t="s">
        <v>41</v>
      </c>
      <c r="C21" s="38" t="s">
        <v>11</v>
      </c>
      <c r="D21" s="27">
        <v>73</v>
      </c>
      <c r="E21" s="27">
        <f t="shared" si="0"/>
        <v>43.8</v>
      </c>
      <c r="F21" s="32">
        <f t="shared" si="1"/>
        <v>0</v>
      </c>
      <c r="G21" s="32">
        <f t="shared" si="2"/>
        <v>0</v>
      </c>
      <c r="H21" s="32">
        <f t="shared" si="3"/>
        <v>43.8</v>
      </c>
      <c r="I21" s="32"/>
      <c r="J21" s="32"/>
      <c r="K21" s="32"/>
      <c r="L21" s="32"/>
      <c r="M21" s="32"/>
      <c r="N21" s="32"/>
      <c r="O21" s="32"/>
      <c r="P21" s="32">
        <f t="shared" si="4"/>
        <v>0</v>
      </c>
    </row>
    <row r="22" customHeight="1" spans="1:16">
      <c r="A22" s="37">
        <v>20</v>
      </c>
      <c r="B22" s="38" t="s">
        <v>115</v>
      </c>
      <c r="C22" s="38" t="s">
        <v>11</v>
      </c>
      <c r="D22" s="27">
        <v>73</v>
      </c>
      <c r="E22" s="27">
        <f t="shared" si="0"/>
        <v>43.8</v>
      </c>
      <c r="F22" s="32">
        <f t="shared" si="1"/>
        <v>0</v>
      </c>
      <c r="G22" s="32">
        <f t="shared" si="2"/>
        <v>0</v>
      </c>
      <c r="H22" s="32">
        <f t="shared" si="3"/>
        <v>43.8</v>
      </c>
      <c r="I22" s="32"/>
      <c r="J22" s="32"/>
      <c r="K22" s="32"/>
      <c r="L22" s="32"/>
      <c r="M22" s="32"/>
      <c r="N22" s="32"/>
      <c r="O22" s="32"/>
      <c r="P22" s="32">
        <f t="shared" si="4"/>
        <v>0</v>
      </c>
    </row>
    <row r="23" customHeight="1" spans="1:16">
      <c r="A23" s="37">
        <v>21</v>
      </c>
      <c r="B23" s="38" t="s">
        <v>36</v>
      </c>
      <c r="C23" s="38" t="s">
        <v>11</v>
      </c>
      <c r="D23" s="27">
        <v>73</v>
      </c>
      <c r="E23" s="27">
        <f t="shared" si="0"/>
        <v>43.8</v>
      </c>
      <c r="F23" s="32">
        <f t="shared" si="1"/>
        <v>0</v>
      </c>
      <c r="G23" s="32">
        <f t="shared" si="2"/>
        <v>0</v>
      </c>
      <c r="H23" s="32">
        <f t="shared" si="3"/>
        <v>43.8</v>
      </c>
      <c r="I23" s="32"/>
      <c r="J23" s="32"/>
      <c r="K23" s="32"/>
      <c r="L23" s="32"/>
      <c r="M23" s="32"/>
      <c r="N23" s="32"/>
      <c r="O23" s="32"/>
      <c r="P23" s="32">
        <f t="shared" si="4"/>
        <v>0</v>
      </c>
    </row>
    <row r="24" customHeight="1" spans="1:16">
      <c r="A24" s="37">
        <v>22</v>
      </c>
      <c r="B24" s="38" t="s">
        <v>31</v>
      </c>
      <c r="C24" s="38" t="s">
        <v>11</v>
      </c>
      <c r="D24" s="27">
        <v>73</v>
      </c>
      <c r="E24" s="27">
        <f t="shared" si="0"/>
        <v>43.8</v>
      </c>
      <c r="F24" s="32">
        <f t="shared" si="1"/>
        <v>0</v>
      </c>
      <c r="G24" s="32">
        <f t="shared" si="2"/>
        <v>0</v>
      </c>
      <c r="H24" s="32">
        <f t="shared" si="3"/>
        <v>43.8</v>
      </c>
      <c r="I24" s="32"/>
      <c r="J24" s="32"/>
      <c r="K24" s="32"/>
      <c r="L24" s="32"/>
      <c r="M24" s="32"/>
      <c r="N24" s="32"/>
      <c r="O24" s="32"/>
      <c r="P24" s="32">
        <f t="shared" si="4"/>
        <v>0</v>
      </c>
    </row>
    <row r="25" customHeight="1" spans="1:16">
      <c r="A25" s="37">
        <v>23</v>
      </c>
      <c r="B25" s="38" t="s">
        <v>33</v>
      </c>
      <c r="C25" s="38" t="s">
        <v>11</v>
      </c>
      <c r="D25" s="27">
        <v>72</v>
      </c>
      <c r="E25" s="27">
        <f t="shared" si="0"/>
        <v>43.2</v>
      </c>
      <c r="F25" s="32">
        <f t="shared" si="1"/>
        <v>0</v>
      </c>
      <c r="G25" s="32">
        <f t="shared" si="2"/>
        <v>0</v>
      </c>
      <c r="H25" s="32">
        <f t="shared" si="3"/>
        <v>43.2</v>
      </c>
      <c r="I25" s="32"/>
      <c r="J25" s="32"/>
      <c r="K25" s="32"/>
      <c r="L25" s="32"/>
      <c r="M25" s="32"/>
      <c r="N25" s="32"/>
      <c r="O25" s="32"/>
      <c r="P25" s="32">
        <f t="shared" si="4"/>
        <v>0</v>
      </c>
    </row>
    <row r="26" customHeight="1" spans="1:16">
      <c r="A26" s="37">
        <v>24</v>
      </c>
      <c r="B26" s="38" t="s">
        <v>24</v>
      </c>
      <c r="C26" s="38" t="s">
        <v>11</v>
      </c>
      <c r="D26" s="27">
        <v>72</v>
      </c>
      <c r="E26" s="27">
        <f t="shared" si="0"/>
        <v>43.2</v>
      </c>
      <c r="F26" s="32">
        <f t="shared" si="1"/>
        <v>0</v>
      </c>
      <c r="G26" s="32">
        <f t="shared" si="2"/>
        <v>0</v>
      </c>
      <c r="H26" s="32">
        <f t="shared" si="3"/>
        <v>43.2</v>
      </c>
      <c r="I26" s="32"/>
      <c r="J26" s="32"/>
      <c r="K26" s="32"/>
      <c r="L26" s="32"/>
      <c r="M26" s="32"/>
      <c r="N26" s="32"/>
      <c r="O26" s="32"/>
      <c r="P26" s="32">
        <f t="shared" si="4"/>
        <v>0</v>
      </c>
    </row>
    <row r="27" customHeight="1" spans="1:16">
      <c r="A27" s="37">
        <v>25</v>
      </c>
      <c r="B27" s="38" t="s">
        <v>26</v>
      </c>
      <c r="C27" s="38" t="s">
        <v>27</v>
      </c>
      <c r="D27" s="27">
        <v>71</v>
      </c>
      <c r="E27" s="27">
        <f t="shared" si="0"/>
        <v>42.6</v>
      </c>
      <c r="F27" s="32">
        <f t="shared" si="1"/>
        <v>0</v>
      </c>
      <c r="G27" s="32">
        <f t="shared" si="2"/>
        <v>0</v>
      </c>
      <c r="H27" s="32">
        <f t="shared" si="3"/>
        <v>42.6</v>
      </c>
      <c r="I27" s="32"/>
      <c r="J27" s="32"/>
      <c r="K27" s="32"/>
      <c r="L27" s="32"/>
      <c r="M27" s="32"/>
      <c r="N27" s="32"/>
      <c r="O27" s="32"/>
      <c r="P27" s="32">
        <f t="shared" si="4"/>
        <v>0</v>
      </c>
    </row>
    <row r="28" customHeight="1" spans="1:16">
      <c r="A28" s="37">
        <v>26</v>
      </c>
      <c r="B28" s="38" t="s">
        <v>119</v>
      </c>
      <c r="C28" s="38" t="s">
        <v>11</v>
      </c>
      <c r="D28" s="27">
        <v>71</v>
      </c>
      <c r="E28" s="27">
        <f t="shared" si="0"/>
        <v>42.6</v>
      </c>
      <c r="F28" s="32">
        <f t="shared" si="1"/>
        <v>0</v>
      </c>
      <c r="G28" s="32">
        <f t="shared" si="2"/>
        <v>0</v>
      </c>
      <c r="H28" s="32">
        <f t="shared" si="3"/>
        <v>42.6</v>
      </c>
      <c r="I28" s="32"/>
      <c r="J28" s="32"/>
      <c r="K28" s="32"/>
      <c r="L28" s="32"/>
      <c r="M28" s="32"/>
      <c r="N28" s="32"/>
      <c r="O28" s="32"/>
      <c r="P28" s="32">
        <f t="shared" si="4"/>
        <v>0</v>
      </c>
    </row>
    <row r="29" customHeight="1" spans="1:16">
      <c r="A29" s="37">
        <v>27</v>
      </c>
      <c r="B29" s="38" t="s">
        <v>34</v>
      </c>
      <c r="C29" s="38" t="s">
        <v>27</v>
      </c>
      <c r="D29" s="27">
        <v>71</v>
      </c>
      <c r="E29" s="27">
        <f t="shared" si="0"/>
        <v>42.6</v>
      </c>
      <c r="F29" s="32">
        <f t="shared" si="1"/>
        <v>0</v>
      </c>
      <c r="G29" s="32">
        <f t="shared" si="2"/>
        <v>0</v>
      </c>
      <c r="H29" s="32">
        <f t="shared" si="3"/>
        <v>42.6</v>
      </c>
      <c r="I29" s="32"/>
      <c r="J29" s="32"/>
      <c r="K29" s="32"/>
      <c r="L29" s="32"/>
      <c r="M29" s="32"/>
      <c r="N29" s="32"/>
      <c r="O29" s="32"/>
      <c r="P29" s="32">
        <f t="shared" si="4"/>
        <v>0</v>
      </c>
    </row>
    <row r="30" customHeight="1" spans="1:16">
      <c r="A30" s="37">
        <v>28</v>
      </c>
      <c r="B30" s="38" t="s">
        <v>150</v>
      </c>
      <c r="C30" s="38" t="s">
        <v>11</v>
      </c>
      <c r="D30" s="27">
        <v>70</v>
      </c>
      <c r="E30" s="27">
        <f t="shared" si="0"/>
        <v>42</v>
      </c>
      <c r="F30" s="32">
        <f t="shared" si="1"/>
        <v>0</v>
      </c>
      <c r="G30" s="32">
        <f t="shared" si="2"/>
        <v>0</v>
      </c>
      <c r="H30" s="32">
        <f t="shared" si="3"/>
        <v>42</v>
      </c>
      <c r="I30" s="32"/>
      <c r="J30" s="32"/>
      <c r="K30" s="32"/>
      <c r="L30" s="32"/>
      <c r="M30" s="32"/>
      <c r="N30" s="32"/>
      <c r="O30" s="32"/>
      <c r="P30" s="32">
        <f t="shared" si="4"/>
        <v>0</v>
      </c>
    </row>
    <row r="31" customHeight="1" spans="1:16">
      <c r="A31" s="37">
        <v>29</v>
      </c>
      <c r="B31" s="38" t="s">
        <v>129</v>
      </c>
      <c r="C31" s="38" t="s">
        <v>11</v>
      </c>
      <c r="D31" s="27">
        <v>70</v>
      </c>
      <c r="E31" s="27">
        <f t="shared" si="0"/>
        <v>42</v>
      </c>
      <c r="F31" s="32">
        <f t="shared" si="1"/>
        <v>0</v>
      </c>
      <c r="G31" s="32">
        <f t="shared" si="2"/>
        <v>0</v>
      </c>
      <c r="H31" s="32">
        <f t="shared" si="3"/>
        <v>42</v>
      </c>
      <c r="I31" s="32"/>
      <c r="J31" s="32"/>
      <c r="K31" s="32"/>
      <c r="L31" s="32"/>
      <c r="M31" s="32"/>
      <c r="N31" s="32"/>
      <c r="O31" s="32"/>
      <c r="P31" s="32">
        <f t="shared" si="4"/>
        <v>0</v>
      </c>
    </row>
    <row r="32" customHeight="1" spans="1:16">
      <c r="A32" s="37">
        <v>30</v>
      </c>
      <c r="B32" s="38" t="s">
        <v>39</v>
      </c>
      <c r="C32" s="38" t="s">
        <v>11</v>
      </c>
      <c r="D32" s="27">
        <v>70</v>
      </c>
      <c r="E32" s="27">
        <f t="shared" si="0"/>
        <v>42</v>
      </c>
      <c r="F32" s="32">
        <f t="shared" si="1"/>
        <v>0</v>
      </c>
      <c r="G32" s="32">
        <f t="shared" si="2"/>
        <v>0</v>
      </c>
      <c r="H32" s="32">
        <f t="shared" si="3"/>
        <v>42</v>
      </c>
      <c r="I32" s="32"/>
      <c r="J32" s="32"/>
      <c r="K32" s="32"/>
      <c r="L32" s="32"/>
      <c r="M32" s="32"/>
      <c r="N32" s="32"/>
      <c r="O32" s="32"/>
      <c r="P32" s="32">
        <f t="shared" si="4"/>
        <v>0</v>
      </c>
    </row>
    <row r="33" customHeight="1" spans="1:16">
      <c r="A33" s="37">
        <v>31</v>
      </c>
      <c r="B33" s="38" t="s">
        <v>28</v>
      </c>
      <c r="C33" s="38" t="s">
        <v>11</v>
      </c>
      <c r="D33" s="27">
        <v>69</v>
      </c>
      <c r="E33" s="27">
        <f t="shared" si="0"/>
        <v>41.4</v>
      </c>
      <c r="F33" s="32">
        <f t="shared" si="1"/>
        <v>0</v>
      </c>
      <c r="G33" s="32">
        <f t="shared" si="2"/>
        <v>0</v>
      </c>
      <c r="H33" s="32">
        <f t="shared" si="3"/>
        <v>41.4</v>
      </c>
      <c r="I33" s="32"/>
      <c r="J33" s="32"/>
      <c r="K33" s="32"/>
      <c r="L33" s="32"/>
      <c r="M33" s="32"/>
      <c r="N33" s="32"/>
      <c r="O33" s="32"/>
      <c r="P33" s="32">
        <f t="shared" si="4"/>
        <v>0</v>
      </c>
    </row>
    <row r="34" customHeight="1" spans="1:16">
      <c r="A34" s="37">
        <v>32</v>
      </c>
      <c r="B34" s="38" t="s">
        <v>42</v>
      </c>
      <c r="C34" s="38" t="s">
        <v>11</v>
      </c>
      <c r="D34" s="27">
        <v>69</v>
      </c>
      <c r="E34" s="27">
        <f t="shared" si="0"/>
        <v>41.4</v>
      </c>
      <c r="F34" s="32">
        <f t="shared" si="1"/>
        <v>0</v>
      </c>
      <c r="G34" s="32">
        <f t="shared" si="2"/>
        <v>0</v>
      </c>
      <c r="H34" s="32">
        <f t="shared" si="3"/>
        <v>41.4</v>
      </c>
      <c r="I34" s="32"/>
      <c r="J34" s="32"/>
      <c r="K34" s="32"/>
      <c r="L34" s="32"/>
      <c r="M34" s="32"/>
      <c r="N34" s="32"/>
      <c r="O34" s="32"/>
      <c r="P34" s="32">
        <f t="shared" si="4"/>
        <v>0</v>
      </c>
    </row>
    <row r="35" customHeight="1" spans="1:16">
      <c r="A35" s="37">
        <v>33</v>
      </c>
      <c r="B35" s="38" t="s">
        <v>131</v>
      </c>
      <c r="C35" s="38" t="s">
        <v>11</v>
      </c>
      <c r="D35" s="27">
        <v>69</v>
      </c>
      <c r="E35" s="27">
        <f t="shared" si="0"/>
        <v>41.4</v>
      </c>
      <c r="F35" s="32">
        <f t="shared" si="1"/>
        <v>0</v>
      </c>
      <c r="G35" s="32">
        <f t="shared" si="2"/>
        <v>0</v>
      </c>
      <c r="H35" s="32">
        <f t="shared" si="3"/>
        <v>41.4</v>
      </c>
      <c r="I35" s="32"/>
      <c r="J35" s="32"/>
      <c r="K35" s="32"/>
      <c r="L35" s="32"/>
      <c r="M35" s="32"/>
      <c r="N35" s="32"/>
      <c r="O35" s="32"/>
      <c r="P35" s="32">
        <f t="shared" si="4"/>
        <v>0</v>
      </c>
    </row>
    <row r="36" customHeight="1" spans="1:16">
      <c r="A36" s="37">
        <v>34</v>
      </c>
      <c r="B36" s="38" t="s">
        <v>125</v>
      </c>
      <c r="C36" s="38" t="s">
        <v>11</v>
      </c>
      <c r="D36" s="27">
        <v>68</v>
      </c>
      <c r="E36" s="27">
        <f t="shared" ref="E36:E58" si="5">D36*0.6</f>
        <v>40.8</v>
      </c>
      <c r="F36" s="32">
        <f t="shared" ref="F36:F58" si="6">I36+J36+K36+L36+M36+N36+O36</f>
        <v>0</v>
      </c>
      <c r="G36" s="32">
        <f t="shared" ref="G36:G58" si="7">F36*0.4</f>
        <v>0</v>
      </c>
      <c r="H36" s="32">
        <f t="shared" ref="H36:H58" si="8">E36+G36</f>
        <v>40.8</v>
      </c>
      <c r="I36" s="32"/>
      <c r="J36" s="32"/>
      <c r="K36" s="32"/>
      <c r="L36" s="32"/>
      <c r="M36" s="32"/>
      <c r="N36" s="32"/>
      <c r="O36" s="32"/>
      <c r="P36" s="32">
        <f t="shared" ref="P36:P58" si="9">(I36+J36+K36+L36+M36+N36+O36)/5</f>
        <v>0</v>
      </c>
    </row>
    <row r="37" customHeight="1" spans="1:16">
      <c r="A37" s="37">
        <v>35</v>
      </c>
      <c r="B37" s="38" t="s">
        <v>46</v>
      </c>
      <c r="C37" s="38" t="s">
        <v>11</v>
      </c>
      <c r="D37" s="27">
        <v>67</v>
      </c>
      <c r="E37" s="27">
        <f t="shared" si="5"/>
        <v>40.2</v>
      </c>
      <c r="F37" s="32">
        <f t="shared" si="6"/>
        <v>0</v>
      </c>
      <c r="G37" s="32">
        <f t="shared" si="7"/>
        <v>0</v>
      </c>
      <c r="H37" s="32">
        <f t="shared" si="8"/>
        <v>40.2</v>
      </c>
      <c r="I37" s="32"/>
      <c r="J37" s="32"/>
      <c r="K37" s="32"/>
      <c r="L37" s="32"/>
      <c r="M37" s="32"/>
      <c r="N37" s="32"/>
      <c r="O37" s="32"/>
      <c r="P37" s="32">
        <f t="shared" si="9"/>
        <v>0</v>
      </c>
    </row>
    <row r="38" customHeight="1" spans="1:16">
      <c r="A38" s="37">
        <v>36</v>
      </c>
      <c r="B38" s="38" t="s">
        <v>43</v>
      </c>
      <c r="C38" s="38" t="s">
        <v>11</v>
      </c>
      <c r="D38" s="27">
        <v>67</v>
      </c>
      <c r="E38" s="27">
        <f t="shared" si="5"/>
        <v>40.2</v>
      </c>
      <c r="F38" s="32">
        <f t="shared" si="6"/>
        <v>0</v>
      </c>
      <c r="G38" s="32">
        <f t="shared" si="7"/>
        <v>0</v>
      </c>
      <c r="H38" s="32">
        <f t="shared" si="8"/>
        <v>40.2</v>
      </c>
      <c r="I38" s="32"/>
      <c r="J38" s="32"/>
      <c r="K38" s="32"/>
      <c r="L38" s="32"/>
      <c r="M38" s="32"/>
      <c r="N38" s="32"/>
      <c r="O38" s="32"/>
      <c r="P38" s="32">
        <f t="shared" si="9"/>
        <v>0</v>
      </c>
    </row>
    <row r="39" customHeight="1" spans="1:16">
      <c r="A39" s="37">
        <v>37</v>
      </c>
      <c r="B39" s="38" t="s">
        <v>111</v>
      </c>
      <c r="C39" s="38" t="s">
        <v>11</v>
      </c>
      <c r="D39" s="27">
        <v>66</v>
      </c>
      <c r="E39" s="27">
        <f t="shared" si="5"/>
        <v>39.6</v>
      </c>
      <c r="F39" s="32">
        <f t="shared" si="6"/>
        <v>0</v>
      </c>
      <c r="G39" s="32">
        <f t="shared" si="7"/>
        <v>0</v>
      </c>
      <c r="H39" s="32">
        <f t="shared" si="8"/>
        <v>39.6</v>
      </c>
      <c r="I39" s="32"/>
      <c r="J39" s="32"/>
      <c r="K39" s="32"/>
      <c r="L39" s="32"/>
      <c r="M39" s="32"/>
      <c r="N39" s="32"/>
      <c r="O39" s="32"/>
      <c r="P39" s="32">
        <f t="shared" si="9"/>
        <v>0</v>
      </c>
    </row>
    <row r="40" customHeight="1" spans="1:16">
      <c r="A40" s="37">
        <v>38</v>
      </c>
      <c r="B40" s="38" t="s">
        <v>160</v>
      </c>
      <c r="C40" s="38" t="s">
        <v>11</v>
      </c>
      <c r="D40" s="27">
        <v>66</v>
      </c>
      <c r="E40" s="27">
        <f t="shared" si="5"/>
        <v>39.6</v>
      </c>
      <c r="F40" s="32">
        <f t="shared" si="6"/>
        <v>0</v>
      </c>
      <c r="G40" s="32">
        <f t="shared" si="7"/>
        <v>0</v>
      </c>
      <c r="H40" s="32">
        <f t="shared" si="8"/>
        <v>39.6</v>
      </c>
      <c r="I40" s="32"/>
      <c r="J40" s="32"/>
      <c r="K40" s="32"/>
      <c r="L40" s="32"/>
      <c r="M40" s="32"/>
      <c r="N40" s="32"/>
      <c r="O40" s="32"/>
      <c r="P40" s="32">
        <f t="shared" si="9"/>
        <v>0</v>
      </c>
    </row>
    <row r="41" customHeight="1" spans="1:16">
      <c r="A41" s="37">
        <v>39</v>
      </c>
      <c r="B41" s="38" t="s">
        <v>127</v>
      </c>
      <c r="C41" s="38" t="s">
        <v>11</v>
      </c>
      <c r="D41" s="27">
        <v>66</v>
      </c>
      <c r="E41" s="27">
        <f t="shared" si="5"/>
        <v>39.6</v>
      </c>
      <c r="F41" s="32">
        <f t="shared" si="6"/>
        <v>0</v>
      </c>
      <c r="G41" s="32">
        <f t="shared" si="7"/>
        <v>0</v>
      </c>
      <c r="H41" s="32">
        <f t="shared" si="8"/>
        <v>39.6</v>
      </c>
      <c r="I41" s="32"/>
      <c r="J41" s="32"/>
      <c r="K41" s="32"/>
      <c r="L41" s="32"/>
      <c r="M41" s="32"/>
      <c r="N41" s="32"/>
      <c r="O41" s="32"/>
      <c r="P41" s="32">
        <f t="shared" si="9"/>
        <v>0</v>
      </c>
    </row>
    <row r="42" customHeight="1" spans="1:16">
      <c r="A42" s="37">
        <v>40</v>
      </c>
      <c r="B42" s="38" t="s">
        <v>119</v>
      </c>
      <c r="C42" s="38" t="s">
        <v>11</v>
      </c>
      <c r="D42" s="27">
        <v>65</v>
      </c>
      <c r="E42" s="27">
        <f t="shared" si="5"/>
        <v>39</v>
      </c>
      <c r="F42" s="32">
        <f t="shared" si="6"/>
        <v>0</v>
      </c>
      <c r="G42" s="32">
        <f t="shared" si="7"/>
        <v>0</v>
      </c>
      <c r="H42" s="32">
        <f t="shared" si="8"/>
        <v>39</v>
      </c>
      <c r="I42" s="32"/>
      <c r="J42" s="32"/>
      <c r="K42" s="32"/>
      <c r="L42" s="32"/>
      <c r="M42" s="32"/>
      <c r="N42" s="32"/>
      <c r="O42" s="32"/>
      <c r="P42" s="32">
        <f t="shared" si="9"/>
        <v>0</v>
      </c>
    </row>
    <row r="43" customHeight="1" spans="1:16">
      <c r="A43" s="37">
        <v>41</v>
      </c>
      <c r="B43" s="38" t="s">
        <v>136</v>
      </c>
      <c r="C43" s="38" t="s">
        <v>11</v>
      </c>
      <c r="D43" s="27">
        <v>65</v>
      </c>
      <c r="E43" s="27">
        <f t="shared" si="5"/>
        <v>39</v>
      </c>
      <c r="F43" s="32">
        <f t="shared" si="6"/>
        <v>0</v>
      </c>
      <c r="G43" s="32">
        <f t="shared" si="7"/>
        <v>0</v>
      </c>
      <c r="H43" s="32">
        <f t="shared" si="8"/>
        <v>39</v>
      </c>
      <c r="I43" s="32"/>
      <c r="J43" s="32"/>
      <c r="K43" s="32"/>
      <c r="L43" s="32"/>
      <c r="M43" s="32"/>
      <c r="N43" s="32"/>
      <c r="O43" s="32"/>
      <c r="P43" s="32">
        <f t="shared" si="9"/>
        <v>0</v>
      </c>
    </row>
    <row r="44" customHeight="1" spans="1:16">
      <c r="A44" s="37">
        <v>42</v>
      </c>
      <c r="B44" s="38" t="s">
        <v>47</v>
      </c>
      <c r="C44" s="38" t="s">
        <v>11</v>
      </c>
      <c r="D44" s="27">
        <v>64</v>
      </c>
      <c r="E44" s="27">
        <f t="shared" si="5"/>
        <v>38.4</v>
      </c>
      <c r="F44" s="32">
        <f t="shared" si="6"/>
        <v>0</v>
      </c>
      <c r="G44" s="32">
        <f t="shared" si="7"/>
        <v>0</v>
      </c>
      <c r="H44" s="32">
        <f t="shared" si="8"/>
        <v>38.4</v>
      </c>
      <c r="I44" s="32"/>
      <c r="J44" s="32"/>
      <c r="K44" s="32"/>
      <c r="L44" s="32"/>
      <c r="M44" s="32"/>
      <c r="N44" s="32"/>
      <c r="O44" s="32"/>
      <c r="P44" s="32">
        <f t="shared" si="9"/>
        <v>0</v>
      </c>
    </row>
    <row r="45" customHeight="1" spans="1:16">
      <c r="A45" s="37">
        <v>43</v>
      </c>
      <c r="B45" s="38" t="s">
        <v>144</v>
      </c>
      <c r="C45" s="38" t="s">
        <v>11</v>
      </c>
      <c r="D45" s="27">
        <v>64</v>
      </c>
      <c r="E45" s="27">
        <f t="shared" si="5"/>
        <v>38.4</v>
      </c>
      <c r="F45" s="32">
        <f t="shared" si="6"/>
        <v>0</v>
      </c>
      <c r="G45" s="32">
        <f t="shared" si="7"/>
        <v>0</v>
      </c>
      <c r="H45" s="32">
        <f t="shared" si="8"/>
        <v>38.4</v>
      </c>
      <c r="I45" s="32"/>
      <c r="J45" s="32"/>
      <c r="K45" s="32"/>
      <c r="L45" s="32"/>
      <c r="M45" s="32"/>
      <c r="N45" s="32"/>
      <c r="O45" s="32"/>
      <c r="P45" s="32">
        <f t="shared" si="9"/>
        <v>0</v>
      </c>
    </row>
    <row r="46" customHeight="1" spans="1:16">
      <c r="A46" s="37">
        <v>44</v>
      </c>
      <c r="B46" s="38" t="s">
        <v>152</v>
      </c>
      <c r="C46" s="38" t="s">
        <v>11</v>
      </c>
      <c r="D46" s="27">
        <v>64</v>
      </c>
      <c r="E46" s="27">
        <f t="shared" si="5"/>
        <v>38.4</v>
      </c>
      <c r="F46" s="32">
        <f t="shared" si="6"/>
        <v>0</v>
      </c>
      <c r="G46" s="32">
        <f t="shared" si="7"/>
        <v>0</v>
      </c>
      <c r="H46" s="32">
        <f t="shared" si="8"/>
        <v>38.4</v>
      </c>
      <c r="I46" s="32"/>
      <c r="J46" s="32"/>
      <c r="K46" s="32"/>
      <c r="L46" s="32"/>
      <c r="M46" s="32"/>
      <c r="N46" s="32"/>
      <c r="O46" s="32"/>
      <c r="P46" s="32">
        <f t="shared" si="9"/>
        <v>0</v>
      </c>
    </row>
    <row r="47" customHeight="1" spans="1:16">
      <c r="A47" s="37">
        <v>45</v>
      </c>
      <c r="B47" s="38" t="s">
        <v>10</v>
      </c>
      <c r="C47" s="38" t="s">
        <v>11</v>
      </c>
      <c r="D47" s="27">
        <v>64</v>
      </c>
      <c r="E47" s="27">
        <f t="shared" si="5"/>
        <v>38.4</v>
      </c>
      <c r="F47" s="32">
        <f t="shared" si="6"/>
        <v>0</v>
      </c>
      <c r="G47" s="32">
        <f t="shared" si="7"/>
        <v>0</v>
      </c>
      <c r="H47" s="32">
        <f t="shared" si="8"/>
        <v>38.4</v>
      </c>
      <c r="I47" s="32"/>
      <c r="J47" s="32"/>
      <c r="K47" s="32"/>
      <c r="L47" s="32"/>
      <c r="M47" s="32"/>
      <c r="N47" s="32"/>
      <c r="O47" s="32"/>
      <c r="P47" s="32">
        <f t="shared" si="9"/>
        <v>0</v>
      </c>
    </row>
    <row r="48" customHeight="1" spans="1:16">
      <c r="A48" s="37">
        <v>46</v>
      </c>
      <c r="B48" s="38" t="s">
        <v>158</v>
      </c>
      <c r="C48" s="38" t="s">
        <v>11</v>
      </c>
      <c r="D48" s="27">
        <v>63</v>
      </c>
      <c r="E48" s="27">
        <f t="shared" si="5"/>
        <v>37.8</v>
      </c>
      <c r="F48" s="32">
        <f t="shared" si="6"/>
        <v>0</v>
      </c>
      <c r="G48" s="32">
        <f t="shared" si="7"/>
        <v>0</v>
      </c>
      <c r="H48" s="32">
        <f t="shared" si="8"/>
        <v>37.8</v>
      </c>
      <c r="I48" s="32"/>
      <c r="J48" s="32"/>
      <c r="K48" s="32"/>
      <c r="L48" s="32"/>
      <c r="M48" s="32"/>
      <c r="N48" s="32"/>
      <c r="O48" s="32"/>
      <c r="P48" s="32">
        <f t="shared" si="9"/>
        <v>0</v>
      </c>
    </row>
    <row r="49" customHeight="1" spans="1:16">
      <c r="A49" s="37">
        <v>47</v>
      </c>
      <c r="B49" s="38" t="s">
        <v>138</v>
      </c>
      <c r="C49" s="38" t="s">
        <v>11</v>
      </c>
      <c r="D49" s="27">
        <v>63</v>
      </c>
      <c r="E49" s="27">
        <f t="shared" si="5"/>
        <v>37.8</v>
      </c>
      <c r="F49" s="32">
        <f t="shared" si="6"/>
        <v>0</v>
      </c>
      <c r="G49" s="32">
        <f t="shared" si="7"/>
        <v>0</v>
      </c>
      <c r="H49" s="32">
        <f t="shared" si="8"/>
        <v>37.8</v>
      </c>
      <c r="I49" s="32"/>
      <c r="J49" s="32"/>
      <c r="K49" s="32"/>
      <c r="L49" s="32"/>
      <c r="M49" s="32"/>
      <c r="N49" s="32"/>
      <c r="O49" s="32"/>
      <c r="P49" s="32">
        <f t="shared" si="9"/>
        <v>0</v>
      </c>
    </row>
    <row r="50" customHeight="1" spans="1:16">
      <c r="A50" s="37">
        <v>48</v>
      </c>
      <c r="B50" s="38" t="s">
        <v>123</v>
      </c>
      <c r="C50" s="38" t="s">
        <v>11</v>
      </c>
      <c r="D50" s="27">
        <v>63</v>
      </c>
      <c r="E50" s="27">
        <f t="shared" si="5"/>
        <v>37.8</v>
      </c>
      <c r="F50" s="32">
        <f t="shared" si="6"/>
        <v>0</v>
      </c>
      <c r="G50" s="32">
        <f t="shared" si="7"/>
        <v>0</v>
      </c>
      <c r="H50" s="32">
        <f t="shared" si="8"/>
        <v>37.8</v>
      </c>
      <c r="I50" s="32"/>
      <c r="J50" s="32"/>
      <c r="K50" s="32"/>
      <c r="L50" s="32"/>
      <c r="M50" s="32"/>
      <c r="N50" s="32"/>
      <c r="O50" s="32"/>
      <c r="P50" s="32">
        <f t="shared" si="9"/>
        <v>0</v>
      </c>
    </row>
    <row r="51" customHeight="1" spans="1:16">
      <c r="A51" s="37">
        <v>49</v>
      </c>
      <c r="B51" s="38" t="s">
        <v>121</v>
      </c>
      <c r="C51" s="38" t="s">
        <v>27</v>
      </c>
      <c r="D51" s="27">
        <v>63</v>
      </c>
      <c r="E51" s="27">
        <f t="shared" si="5"/>
        <v>37.8</v>
      </c>
      <c r="F51" s="32">
        <f t="shared" si="6"/>
        <v>0</v>
      </c>
      <c r="G51" s="32">
        <f t="shared" si="7"/>
        <v>0</v>
      </c>
      <c r="H51" s="32">
        <f t="shared" si="8"/>
        <v>37.8</v>
      </c>
      <c r="I51" s="32"/>
      <c r="J51" s="32"/>
      <c r="K51" s="32"/>
      <c r="L51" s="32"/>
      <c r="M51" s="32"/>
      <c r="N51" s="32"/>
      <c r="O51" s="32"/>
      <c r="P51" s="32">
        <f t="shared" si="9"/>
        <v>0</v>
      </c>
    </row>
    <row r="52" customHeight="1" spans="1:16">
      <c r="A52" s="37">
        <v>50</v>
      </c>
      <c r="B52" s="38" t="s">
        <v>154</v>
      </c>
      <c r="C52" s="38" t="s">
        <v>11</v>
      </c>
      <c r="D52" s="27">
        <v>63</v>
      </c>
      <c r="E52" s="27">
        <f t="shared" si="5"/>
        <v>37.8</v>
      </c>
      <c r="F52" s="32">
        <f t="shared" si="6"/>
        <v>0</v>
      </c>
      <c r="G52" s="32">
        <f t="shared" si="7"/>
        <v>0</v>
      </c>
      <c r="H52" s="32">
        <f t="shared" si="8"/>
        <v>37.8</v>
      </c>
      <c r="I52" s="32"/>
      <c r="J52" s="32"/>
      <c r="K52" s="32"/>
      <c r="L52" s="32"/>
      <c r="M52" s="32"/>
      <c r="N52" s="32"/>
      <c r="O52" s="32"/>
      <c r="P52" s="32">
        <f t="shared" si="9"/>
        <v>0</v>
      </c>
    </row>
    <row r="53" customHeight="1" spans="1:16">
      <c r="A53" s="37">
        <v>51</v>
      </c>
      <c r="B53" s="38" t="s">
        <v>156</v>
      </c>
      <c r="C53" s="38" t="s">
        <v>11</v>
      </c>
      <c r="D53" s="27">
        <v>62</v>
      </c>
      <c r="E53" s="27">
        <f t="shared" si="5"/>
        <v>37.2</v>
      </c>
      <c r="F53" s="32">
        <f t="shared" si="6"/>
        <v>0</v>
      </c>
      <c r="G53" s="32">
        <f t="shared" si="7"/>
        <v>0</v>
      </c>
      <c r="H53" s="32">
        <f t="shared" si="8"/>
        <v>37.2</v>
      </c>
      <c r="I53" s="32"/>
      <c r="J53" s="32"/>
      <c r="K53" s="32"/>
      <c r="L53" s="32"/>
      <c r="M53" s="32"/>
      <c r="N53" s="32"/>
      <c r="O53" s="32"/>
      <c r="P53" s="32">
        <f t="shared" si="9"/>
        <v>0</v>
      </c>
    </row>
    <row r="54" customHeight="1" spans="1:16">
      <c r="A54" s="37">
        <v>52</v>
      </c>
      <c r="B54" s="38" t="s">
        <v>134</v>
      </c>
      <c r="C54" s="38" t="s">
        <v>11</v>
      </c>
      <c r="D54" s="27">
        <v>62</v>
      </c>
      <c r="E54" s="27">
        <f t="shared" si="5"/>
        <v>37.2</v>
      </c>
      <c r="F54" s="32">
        <f t="shared" si="6"/>
        <v>0</v>
      </c>
      <c r="G54" s="32">
        <f t="shared" si="7"/>
        <v>0</v>
      </c>
      <c r="H54" s="32">
        <f t="shared" si="8"/>
        <v>37.2</v>
      </c>
      <c r="I54" s="32"/>
      <c r="J54" s="32"/>
      <c r="K54" s="32"/>
      <c r="L54" s="32"/>
      <c r="M54" s="32"/>
      <c r="N54" s="32"/>
      <c r="O54" s="32"/>
      <c r="P54" s="32">
        <f t="shared" si="9"/>
        <v>0</v>
      </c>
    </row>
    <row r="55" customHeight="1" spans="1:16">
      <c r="A55" s="37">
        <v>53</v>
      </c>
      <c r="B55" s="38" t="s">
        <v>113</v>
      </c>
      <c r="C55" s="38" t="s">
        <v>11</v>
      </c>
      <c r="D55" s="27">
        <v>61</v>
      </c>
      <c r="E55" s="27">
        <f t="shared" si="5"/>
        <v>36.6</v>
      </c>
      <c r="F55" s="32">
        <f t="shared" si="6"/>
        <v>0</v>
      </c>
      <c r="G55" s="32">
        <f t="shared" si="7"/>
        <v>0</v>
      </c>
      <c r="H55" s="32">
        <f t="shared" si="8"/>
        <v>36.6</v>
      </c>
      <c r="I55" s="32"/>
      <c r="J55" s="32"/>
      <c r="K55" s="32"/>
      <c r="L55" s="32"/>
      <c r="M55" s="32"/>
      <c r="N55" s="32"/>
      <c r="O55" s="32"/>
      <c r="P55" s="32">
        <f t="shared" si="9"/>
        <v>0</v>
      </c>
    </row>
    <row r="56" customHeight="1" spans="1:16">
      <c r="A56" s="37">
        <v>54</v>
      </c>
      <c r="B56" s="38" t="s">
        <v>140</v>
      </c>
      <c r="C56" s="38" t="s">
        <v>27</v>
      </c>
      <c r="D56" s="27">
        <v>61</v>
      </c>
      <c r="E56" s="27">
        <f t="shared" si="5"/>
        <v>36.6</v>
      </c>
      <c r="F56" s="32">
        <f t="shared" si="6"/>
        <v>0</v>
      </c>
      <c r="G56" s="32">
        <f t="shared" si="7"/>
        <v>0</v>
      </c>
      <c r="H56" s="32">
        <f t="shared" si="8"/>
        <v>36.6</v>
      </c>
      <c r="I56" s="32"/>
      <c r="J56" s="32"/>
      <c r="K56" s="32"/>
      <c r="L56" s="32"/>
      <c r="M56" s="32"/>
      <c r="N56" s="32"/>
      <c r="O56" s="32"/>
      <c r="P56" s="32">
        <f t="shared" si="9"/>
        <v>0</v>
      </c>
    </row>
    <row r="57" customHeight="1" spans="1:16">
      <c r="A57" s="37">
        <v>55</v>
      </c>
      <c r="B57" s="38" t="s">
        <v>148</v>
      </c>
      <c r="C57" s="38" t="s">
        <v>11</v>
      </c>
      <c r="D57" s="27">
        <v>61</v>
      </c>
      <c r="E57" s="27">
        <f t="shared" si="5"/>
        <v>36.6</v>
      </c>
      <c r="F57" s="32">
        <f t="shared" si="6"/>
        <v>0</v>
      </c>
      <c r="G57" s="32">
        <f t="shared" si="7"/>
        <v>0</v>
      </c>
      <c r="H57" s="32">
        <f t="shared" si="8"/>
        <v>36.6</v>
      </c>
      <c r="I57" s="32"/>
      <c r="J57" s="32"/>
      <c r="K57" s="32"/>
      <c r="L57" s="32"/>
      <c r="M57" s="32"/>
      <c r="N57" s="32"/>
      <c r="O57" s="32"/>
      <c r="P57" s="32">
        <f t="shared" si="9"/>
        <v>0</v>
      </c>
    </row>
    <row r="58" customHeight="1" spans="1:16">
      <c r="A58" s="37">
        <v>56</v>
      </c>
      <c r="B58" s="38" t="s">
        <v>146</v>
      </c>
      <c r="C58" s="38" t="s">
        <v>11</v>
      </c>
      <c r="D58" s="27">
        <v>61</v>
      </c>
      <c r="E58" s="27">
        <f t="shared" si="5"/>
        <v>36.6</v>
      </c>
      <c r="F58" s="32">
        <f t="shared" si="6"/>
        <v>0</v>
      </c>
      <c r="G58" s="32">
        <f t="shared" si="7"/>
        <v>0</v>
      </c>
      <c r="H58" s="32">
        <f t="shared" si="8"/>
        <v>36.6</v>
      </c>
      <c r="I58" s="32"/>
      <c r="J58" s="32"/>
      <c r="K58" s="32"/>
      <c r="L58" s="32"/>
      <c r="M58" s="32"/>
      <c r="N58" s="32"/>
      <c r="O58" s="32"/>
      <c r="P58" s="32">
        <f t="shared" si="9"/>
        <v>0</v>
      </c>
    </row>
  </sheetData>
  <mergeCells count="2">
    <mergeCell ref="A1:H1"/>
    <mergeCell ref="I1:P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zoomScale="85" zoomScaleNormal="85" topLeftCell="A10" workbookViewId="0">
      <selection activeCell="P32" sqref="P32"/>
    </sheetView>
  </sheetViews>
  <sheetFormatPr defaultColWidth="10.6333333333333" defaultRowHeight="27" customHeight="1"/>
  <cols>
    <col min="1" max="1" width="4.25" customWidth="1"/>
    <col min="4" max="5" width="10.6333333333333" style="34"/>
    <col min="6" max="7" width="10.6333333333333" style="24"/>
    <col min="8" max="8" width="10.6333333333333" style="25"/>
    <col min="14" max="15" width="10.6333333333333" style="21"/>
  </cols>
  <sheetData>
    <row r="1" ht="32.1" customHeight="1" spans="1:16">
      <c r="A1" s="26" t="s">
        <v>290</v>
      </c>
      <c r="B1" s="26"/>
      <c r="C1" s="26"/>
      <c r="D1" s="26"/>
      <c r="E1" s="26"/>
      <c r="F1" s="26"/>
      <c r="G1" s="26"/>
      <c r="H1" s="26"/>
      <c r="I1" s="32" t="s">
        <v>291</v>
      </c>
      <c r="J1" s="32"/>
      <c r="K1" s="32"/>
      <c r="L1" s="32"/>
      <c r="M1" s="32"/>
      <c r="N1" s="32"/>
      <c r="O1" s="32"/>
      <c r="P1" s="32"/>
    </row>
    <row r="2" customHeight="1" spans="1:16">
      <c r="A2" s="27" t="s">
        <v>1</v>
      </c>
      <c r="B2" s="28" t="s">
        <v>3</v>
      </c>
      <c r="C2" s="28" t="s">
        <v>4</v>
      </c>
      <c r="D2" s="35" t="s">
        <v>103</v>
      </c>
      <c r="E2" s="35" t="s">
        <v>169</v>
      </c>
      <c r="F2" s="30" t="s">
        <v>104</v>
      </c>
      <c r="G2" s="30" t="s">
        <v>170</v>
      </c>
      <c r="H2" s="31" t="s">
        <v>105</v>
      </c>
      <c r="I2" s="32" t="s">
        <v>292</v>
      </c>
      <c r="J2" s="32" t="s">
        <v>293</v>
      </c>
      <c r="K2" s="32" t="s">
        <v>294</v>
      </c>
      <c r="L2" s="32" t="s">
        <v>295</v>
      </c>
      <c r="M2" s="32" t="s">
        <v>296</v>
      </c>
      <c r="N2" s="33" t="s">
        <v>300</v>
      </c>
      <c r="O2" s="33" t="s">
        <v>301</v>
      </c>
      <c r="P2" s="32" t="s">
        <v>299</v>
      </c>
    </row>
    <row r="3" customHeight="1" spans="1:16">
      <c r="A3" s="36">
        <v>11</v>
      </c>
      <c r="B3" s="13" t="s">
        <v>16</v>
      </c>
      <c r="C3" s="8" t="s">
        <v>11</v>
      </c>
      <c r="D3" s="35">
        <v>85</v>
      </c>
      <c r="E3" s="35">
        <f t="shared" ref="E3:E32" si="0">D3*0.6</f>
        <v>51</v>
      </c>
      <c r="F3" s="30">
        <f t="shared" ref="F3:F32" si="1">P3</f>
        <v>86.4</v>
      </c>
      <c r="G3" s="30">
        <f t="shared" ref="G3:G32" si="2">F3*0.4</f>
        <v>34.56</v>
      </c>
      <c r="H3" s="31">
        <f t="shared" ref="H3:H32" si="3">E3+G3</f>
        <v>85.56</v>
      </c>
      <c r="I3" s="32">
        <v>91</v>
      </c>
      <c r="J3" s="32">
        <v>88</v>
      </c>
      <c r="K3" s="32">
        <v>87</v>
      </c>
      <c r="L3" s="32">
        <v>84</v>
      </c>
      <c r="M3" s="32">
        <v>82</v>
      </c>
      <c r="N3" s="15">
        <v>95</v>
      </c>
      <c r="O3" s="15">
        <v>75</v>
      </c>
      <c r="P3" s="32">
        <f t="shared" ref="P3:P32" si="4">(I3+J3+K3+L3+M3)/5</f>
        <v>86.4</v>
      </c>
    </row>
    <row r="4" customHeight="1" spans="1:16">
      <c r="A4" s="36">
        <v>24</v>
      </c>
      <c r="B4" s="13" t="s">
        <v>17</v>
      </c>
      <c r="C4" s="8" t="s">
        <v>11</v>
      </c>
      <c r="D4" s="35">
        <v>81</v>
      </c>
      <c r="E4" s="35">
        <f t="shared" si="0"/>
        <v>48.6</v>
      </c>
      <c r="F4" s="30">
        <f t="shared" si="1"/>
        <v>91</v>
      </c>
      <c r="G4" s="30">
        <f t="shared" si="2"/>
        <v>36.4</v>
      </c>
      <c r="H4" s="31">
        <f t="shared" si="3"/>
        <v>85</v>
      </c>
      <c r="I4" s="32">
        <v>91</v>
      </c>
      <c r="J4" s="32">
        <v>93</v>
      </c>
      <c r="K4" s="32">
        <v>89</v>
      </c>
      <c r="L4" s="32">
        <v>91</v>
      </c>
      <c r="M4" s="32">
        <v>91</v>
      </c>
      <c r="N4" s="15">
        <v>95</v>
      </c>
      <c r="O4" s="15">
        <v>89</v>
      </c>
      <c r="P4" s="32">
        <f t="shared" si="4"/>
        <v>91</v>
      </c>
    </row>
    <row r="5" customHeight="1" spans="1:16">
      <c r="A5" s="36">
        <v>13</v>
      </c>
      <c r="B5" s="13" t="s">
        <v>19</v>
      </c>
      <c r="C5" s="8" t="s">
        <v>11</v>
      </c>
      <c r="D5" s="35">
        <v>79</v>
      </c>
      <c r="E5" s="35">
        <f t="shared" si="0"/>
        <v>47.4</v>
      </c>
      <c r="F5" s="30">
        <f t="shared" si="1"/>
        <v>84</v>
      </c>
      <c r="G5" s="30">
        <f t="shared" si="2"/>
        <v>33.6</v>
      </c>
      <c r="H5" s="31">
        <f t="shared" si="3"/>
        <v>81</v>
      </c>
      <c r="I5" s="32">
        <v>89</v>
      </c>
      <c r="J5" s="32">
        <v>80</v>
      </c>
      <c r="K5" s="32">
        <v>81</v>
      </c>
      <c r="L5" s="32">
        <v>87</v>
      </c>
      <c r="M5" s="32">
        <v>83</v>
      </c>
      <c r="N5" s="15">
        <v>93</v>
      </c>
      <c r="O5" s="15">
        <v>80</v>
      </c>
      <c r="P5" s="32">
        <f t="shared" si="4"/>
        <v>84</v>
      </c>
    </row>
    <row r="6" customHeight="1" spans="1:16">
      <c r="A6" s="36">
        <v>12</v>
      </c>
      <c r="B6" s="13" t="s">
        <v>20</v>
      </c>
      <c r="C6" s="8" t="s">
        <v>11</v>
      </c>
      <c r="D6" s="35">
        <v>86</v>
      </c>
      <c r="E6" s="35">
        <f t="shared" si="0"/>
        <v>51.6</v>
      </c>
      <c r="F6" s="30">
        <f t="shared" si="1"/>
        <v>71.4</v>
      </c>
      <c r="G6" s="30">
        <f t="shared" si="2"/>
        <v>28.56</v>
      </c>
      <c r="H6" s="31">
        <f t="shared" si="3"/>
        <v>80.16</v>
      </c>
      <c r="I6" s="32">
        <v>61</v>
      </c>
      <c r="J6" s="32">
        <v>81</v>
      </c>
      <c r="K6" s="32">
        <v>72</v>
      </c>
      <c r="L6" s="32">
        <v>75</v>
      </c>
      <c r="M6" s="32">
        <v>68</v>
      </c>
      <c r="N6" s="15">
        <v>83</v>
      </c>
      <c r="O6" s="15">
        <v>52</v>
      </c>
      <c r="P6" s="32">
        <f t="shared" si="4"/>
        <v>71.4</v>
      </c>
    </row>
    <row r="7" customHeight="1" spans="1:16">
      <c r="A7" s="36">
        <v>4</v>
      </c>
      <c r="B7" s="13" t="s">
        <v>22</v>
      </c>
      <c r="C7" s="8" t="s">
        <v>11</v>
      </c>
      <c r="D7" s="35">
        <v>76</v>
      </c>
      <c r="E7" s="35">
        <f t="shared" si="0"/>
        <v>45.6</v>
      </c>
      <c r="F7" s="30">
        <f t="shared" si="1"/>
        <v>85.6</v>
      </c>
      <c r="G7" s="30">
        <f t="shared" si="2"/>
        <v>34.24</v>
      </c>
      <c r="H7" s="31">
        <f t="shared" si="3"/>
        <v>79.84</v>
      </c>
      <c r="I7" s="32">
        <v>83</v>
      </c>
      <c r="J7" s="32">
        <v>86</v>
      </c>
      <c r="K7" s="32">
        <v>86</v>
      </c>
      <c r="L7" s="32">
        <v>84</v>
      </c>
      <c r="M7" s="32">
        <v>89</v>
      </c>
      <c r="N7" s="15">
        <v>89</v>
      </c>
      <c r="O7" s="15">
        <v>81</v>
      </c>
      <c r="P7" s="32">
        <f t="shared" si="4"/>
        <v>85.6</v>
      </c>
    </row>
    <row r="8" customHeight="1" spans="1:16">
      <c r="A8" s="36">
        <v>21</v>
      </c>
      <c r="B8" s="13" t="s">
        <v>23</v>
      </c>
      <c r="C8" s="8" t="s">
        <v>11</v>
      </c>
      <c r="D8" s="35">
        <v>74</v>
      </c>
      <c r="E8" s="35">
        <f t="shared" si="0"/>
        <v>44.4</v>
      </c>
      <c r="F8" s="30">
        <f t="shared" si="1"/>
        <v>88</v>
      </c>
      <c r="G8" s="30">
        <f t="shared" si="2"/>
        <v>35.2</v>
      </c>
      <c r="H8" s="31">
        <f t="shared" si="3"/>
        <v>79.6</v>
      </c>
      <c r="I8" s="32">
        <v>82</v>
      </c>
      <c r="J8" s="32">
        <v>90</v>
      </c>
      <c r="K8" s="32">
        <v>92</v>
      </c>
      <c r="L8" s="32">
        <v>85</v>
      </c>
      <c r="M8" s="32">
        <v>91</v>
      </c>
      <c r="N8" s="15">
        <v>94</v>
      </c>
      <c r="O8" s="15">
        <v>82</v>
      </c>
      <c r="P8" s="32">
        <f t="shared" si="4"/>
        <v>88</v>
      </c>
    </row>
    <row r="9" customHeight="1" spans="1:16">
      <c r="A9" s="36">
        <v>7</v>
      </c>
      <c r="B9" s="13" t="s">
        <v>24</v>
      </c>
      <c r="C9" s="8" t="s">
        <v>11</v>
      </c>
      <c r="D9" s="35">
        <v>72</v>
      </c>
      <c r="E9" s="35">
        <f t="shared" si="0"/>
        <v>43.2</v>
      </c>
      <c r="F9" s="30">
        <f t="shared" si="1"/>
        <v>90.8</v>
      </c>
      <c r="G9" s="30">
        <f t="shared" si="2"/>
        <v>36.32</v>
      </c>
      <c r="H9" s="31">
        <f t="shared" si="3"/>
        <v>79.52</v>
      </c>
      <c r="I9" s="32">
        <v>90</v>
      </c>
      <c r="J9" s="32">
        <v>88</v>
      </c>
      <c r="K9" s="32">
        <v>90</v>
      </c>
      <c r="L9" s="32">
        <v>93</v>
      </c>
      <c r="M9" s="32">
        <v>93</v>
      </c>
      <c r="N9" s="15">
        <v>94</v>
      </c>
      <c r="O9" s="15">
        <v>88</v>
      </c>
      <c r="P9" s="32">
        <f t="shared" si="4"/>
        <v>90.8</v>
      </c>
    </row>
    <row r="10" customHeight="1" spans="1:16">
      <c r="A10" s="36">
        <v>14</v>
      </c>
      <c r="B10" s="13" t="s">
        <v>25</v>
      </c>
      <c r="C10" s="8" t="s">
        <v>11</v>
      </c>
      <c r="D10" s="35">
        <v>77</v>
      </c>
      <c r="E10" s="35">
        <f t="shared" si="0"/>
        <v>46.2</v>
      </c>
      <c r="F10" s="30">
        <f t="shared" si="1"/>
        <v>82.4</v>
      </c>
      <c r="G10" s="30">
        <f t="shared" si="2"/>
        <v>32.96</v>
      </c>
      <c r="H10" s="31">
        <f t="shared" si="3"/>
        <v>79.16</v>
      </c>
      <c r="I10" s="32">
        <v>81</v>
      </c>
      <c r="J10" s="32">
        <v>86</v>
      </c>
      <c r="K10" s="32">
        <v>76</v>
      </c>
      <c r="L10" s="32">
        <v>83</v>
      </c>
      <c r="M10" s="32">
        <v>86</v>
      </c>
      <c r="N10" s="15">
        <v>89</v>
      </c>
      <c r="O10" s="15">
        <v>79</v>
      </c>
      <c r="P10" s="32">
        <f t="shared" si="4"/>
        <v>82.4</v>
      </c>
    </row>
    <row r="11" customHeight="1" spans="1:16">
      <c r="A11" s="36">
        <v>29</v>
      </c>
      <c r="B11" s="13" t="s">
        <v>26</v>
      </c>
      <c r="C11" s="8" t="s">
        <v>27</v>
      </c>
      <c r="D11" s="35">
        <v>71</v>
      </c>
      <c r="E11" s="35">
        <f t="shared" si="0"/>
        <v>42.6</v>
      </c>
      <c r="F11" s="30">
        <f t="shared" si="1"/>
        <v>90.2</v>
      </c>
      <c r="G11" s="30">
        <f t="shared" si="2"/>
        <v>36.08</v>
      </c>
      <c r="H11" s="31">
        <f t="shared" si="3"/>
        <v>78.68</v>
      </c>
      <c r="I11" s="32">
        <v>83</v>
      </c>
      <c r="J11" s="32">
        <v>95</v>
      </c>
      <c r="K11" s="32">
        <v>90</v>
      </c>
      <c r="L11" s="32">
        <v>92</v>
      </c>
      <c r="M11" s="32">
        <v>91</v>
      </c>
      <c r="N11" s="15">
        <v>95</v>
      </c>
      <c r="O11" s="15">
        <v>77</v>
      </c>
      <c r="P11" s="32">
        <f t="shared" si="4"/>
        <v>90.2</v>
      </c>
    </row>
    <row r="12" customHeight="1" spans="1:16">
      <c r="A12" s="36">
        <v>3</v>
      </c>
      <c r="B12" s="13" t="s">
        <v>29</v>
      </c>
      <c r="C12" s="8" t="s">
        <v>11</v>
      </c>
      <c r="D12" s="35">
        <v>75</v>
      </c>
      <c r="E12" s="35">
        <f t="shared" si="0"/>
        <v>45</v>
      </c>
      <c r="F12" s="30">
        <f t="shared" si="1"/>
        <v>83.8</v>
      </c>
      <c r="G12" s="30">
        <f t="shared" si="2"/>
        <v>33.52</v>
      </c>
      <c r="H12" s="31">
        <f t="shared" si="3"/>
        <v>78.52</v>
      </c>
      <c r="I12" s="32">
        <v>80</v>
      </c>
      <c r="J12" s="32">
        <v>87</v>
      </c>
      <c r="K12" s="32">
        <v>82</v>
      </c>
      <c r="L12" s="10">
        <v>86</v>
      </c>
      <c r="M12" s="10">
        <v>84</v>
      </c>
      <c r="N12" s="15">
        <v>89</v>
      </c>
      <c r="O12" s="15">
        <v>78</v>
      </c>
      <c r="P12" s="32">
        <f t="shared" si="4"/>
        <v>83.8</v>
      </c>
    </row>
    <row r="13" customHeight="1" spans="1:16">
      <c r="A13" s="36">
        <v>17</v>
      </c>
      <c r="B13" s="13" t="s">
        <v>30</v>
      </c>
      <c r="C13" s="8" t="s">
        <v>11</v>
      </c>
      <c r="D13" s="35">
        <v>78</v>
      </c>
      <c r="E13" s="35">
        <f t="shared" si="0"/>
        <v>46.8</v>
      </c>
      <c r="F13" s="30">
        <f t="shared" si="1"/>
        <v>79.2</v>
      </c>
      <c r="G13" s="30">
        <f t="shared" si="2"/>
        <v>31.68</v>
      </c>
      <c r="H13" s="31">
        <f t="shared" si="3"/>
        <v>78.48</v>
      </c>
      <c r="I13" s="32">
        <v>78</v>
      </c>
      <c r="J13" s="32">
        <v>85</v>
      </c>
      <c r="K13" s="32">
        <v>79</v>
      </c>
      <c r="L13" s="32">
        <v>83</v>
      </c>
      <c r="M13" s="32">
        <v>71</v>
      </c>
      <c r="N13" s="15">
        <v>89</v>
      </c>
      <c r="O13" s="15">
        <v>64</v>
      </c>
      <c r="P13" s="32">
        <f t="shared" si="4"/>
        <v>79.2</v>
      </c>
    </row>
    <row r="14" customHeight="1" spans="1:16">
      <c r="A14" s="36">
        <v>20</v>
      </c>
      <c r="B14" s="13" t="s">
        <v>31</v>
      </c>
      <c r="C14" s="8" t="s">
        <v>11</v>
      </c>
      <c r="D14" s="35">
        <v>73</v>
      </c>
      <c r="E14" s="35">
        <f t="shared" si="0"/>
        <v>43.8</v>
      </c>
      <c r="F14" s="30">
        <f t="shared" si="1"/>
        <v>86.6</v>
      </c>
      <c r="G14" s="30">
        <f t="shared" si="2"/>
        <v>34.64</v>
      </c>
      <c r="H14" s="31">
        <f t="shared" si="3"/>
        <v>78.44</v>
      </c>
      <c r="I14" s="32">
        <v>93</v>
      </c>
      <c r="J14" s="32">
        <v>83</v>
      </c>
      <c r="K14" s="32">
        <v>85</v>
      </c>
      <c r="L14" s="32">
        <v>88</v>
      </c>
      <c r="M14" s="32">
        <v>84</v>
      </c>
      <c r="N14" s="15">
        <v>93</v>
      </c>
      <c r="O14" s="15">
        <v>71</v>
      </c>
      <c r="P14" s="32">
        <f t="shared" si="4"/>
        <v>86.6</v>
      </c>
    </row>
    <row r="15" customHeight="1" spans="1:16">
      <c r="A15" s="36">
        <v>9</v>
      </c>
      <c r="B15" s="13" t="s">
        <v>32</v>
      </c>
      <c r="C15" s="8" t="s">
        <v>11</v>
      </c>
      <c r="D15" s="35">
        <v>76</v>
      </c>
      <c r="E15" s="35">
        <f t="shared" si="0"/>
        <v>45.6</v>
      </c>
      <c r="F15" s="30">
        <f t="shared" si="1"/>
        <v>82</v>
      </c>
      <c r="G15" s="30">
        <f t="shared" si="2"/>
        <v>32.8</v>
      </c>
      <c r="H15" s="31">
        <f t="shared" si="3"/>
        <v>78.4</v>
      </c>
      <c r="I15" s="32">
        <v>90</v>
      </c>
      <c r="J15" s="32">
        <v>79</v>
      </c>
      <c r="K15" s="32">
        <v>77</v>
      </c>
      <c r="L15" s="32">
        <v>90</v>
      </c>
      <c r="M15" s="32">
        <v>74</v>
      </c>
      <c r="N15" s="15">
        <v>96</v>
      </c>
      <c r="O15" s="15">
        <v>67</v>
      </c>
      <c r="P15" s="32">
        <f t="shared" si="4"/>
        <v>82</v>
      </c>
    </row>
    <row r="16" customHeight="1" spans="1:16">
      <c r="A16" s="36">
        <v>27</v>
      </c>
      <c r="B16" s="13" t="s">
        <v>33</v>
      </c>
      <c r="C16" s="8" t="s">
        <v>11</v>
      </c>
      <c r="D16" s="35">
        <v>72</v>
      </c>
      <c r="E16" s="35">
        <f t="shared" si="0"/>
        <v>43.2</v>
      </c>
      <c r="F16" s="30">
        <f t="shared" si="1"/>
        <v>86.6</v>
      </c>
      <c r="G16" s="30">
        <f t="shared" si="2"/>
        <v>34.64</v>
      </c>
      <c r="H16" s="31">
        <f t="shared" si="3"/>
        <v>77.84</v>
      </c>
      <c r="I16" s="32">
        <v>87</v>
      </c>
      <c r="J16" s="32">
        <v>89</v>
      </c>
      <c r="K16" s="32">
        <v>90</v>
      </c>
      <c r="L16" s="32">
        <v>83</v>
      </c>
      <c r="M16" s="32">
        <v>84</v>
      </c>
      <c r="N16" s="15">
        <v>94</v>
      </c>
      <c r="O16" s="15">
        <v>76</v>
      </c>
      <c r="P16" s="32">
        <f t="shared" si="4"/>
        <v>86.6</v>
      </c>
    </row>
    <row r="17" customHeight="1" spans="1:16">
      <c r="A17" s="36">
        <v>6</v>
      </c>
      <c r="B17" s="13" t="s">
        <v>34</v>
      </c>
      <c r="C17" s="8" t="s">
        <v>27</v>
      </c>
      <c r="D17" s="35">
        <v>71</v>
      </c>
      <c r="E17" s="35">
        <f t="shared" si="0"/>
        <v>42.6</v>
      </c>
      <c r="F17" s="30">
        <f t="shared" si="1"/>
        <v>88</v>
      </c>
      <c r="G17" s="30">
        <f t="shared" si="2"/>
        <v>35.2</v>
      </c>
      <c r="H17" s="31">
        <f t="shared" si="3"/>
        <v>77.8</v>
      </c>
      <c r="I17" s="32">
        <v>89</v>
      </c>
      <c r="J17" s="32">
        <v>91</v>
      </c>
      <c r="K17" s="32">
        <v>86</v>
      </c>
      <c r="L17" s="32">
        <v>86</v>
      </c>
      <c r="M17" s="32">
        <v>88</v>
      </c>
      <c r="N17" s="15">
        <v>94</v>
      </c>
      <c r="O17" s="15">
        <v>82</v>
      </c>
      <c r="P17" s="32">
        <f t="shared" si="4"/>
        <v>88</v>
      </c>
    </row>
    <row r="18" customHeight="1" spans="1:16">
      <c r="A18" s="36">
        <v>2</v>
      </c>
      <c r="B18" s="13" t="s">
        <v>36</v>
      </c>
      <c r="C18" s="8" t="s">
        <v>11</v>
      </c>
      <c r="D18" s="35">
        <v>73</v>
      </c>
      <c r="E18" s="35">
        <f t="shared" si="0"/>
        <v>43.8</v>
      </c>
      <c r="F18" s="30">
        <f t="shared" si="1"/>
        <v>84.6</v>
      </c>
      <c r="G18" s="30">
        <f t="shared" si="2"/>
        <v>33.84</v>
      </c>
      <c r="H18" s="31">
        <f t="shared" si="3"/>
        <v>77.64</v>
      </c>
      <c r="I18" s="32">
        <v>85</v>
      </c>
      <c r="J18" s="32">
        <v>81</v>
      </c>
      <c r="K18" s="32">
        <v>83</v>
      </c>
      <c r="L18" s="32">
        <v>89</v>
      </c>
      <c r="M18" s="32">
        <v>85</v>
      </c>
      <c r="N18" s="15">
        <v>93</v>
      </c>
      <c r="O18" s="15">
        <v>72</v>
      </c>
      <c r="P18" s="32">
        <f t="shared" si="4"/>
        <v>84.6</v>
      </c>
    </row>
    <row r="19" customHeight="1" spans="1:16">
      <c r="A19" s="37">
        <v>30</v>
      </c>
      <c r="B19" s="8" t="s">
        <v>38</v>
      </c>
      <c r="C19" s="8" t="s">
        <v>11</v>
      </c>
      <c r="D19" s="35">
        <v>79</v>
      </c>
      <c r="E19" s="35">
        <f t="shared" si="0"/>
        <v>47.4</v>
      </c>
      <c r="F19" s="30">
        <f t="shared" si="1"/>
        <v>75.4</v>
      </c>
      <c r="G19" s="30">
        <f t="shared" si="2"/>
        <v>30.16</v>
      </c>
      <c r="H19" s="31">
        <f t="shared" si="3"/>
        <v>77.56</v>
      </c>
      <c r="I19" s="32">
        <v>81</v>
      </c>
      <c r="J19" s="32">
        <v>74</v>
      </c>
      <c r="K19" s="32">
        <v>70</v>
      </c>
      <c r="L19" s="32">
        <v>87</v>
      </c>
      <c r="M19" s="32">
        <v>65</v>
      </c>
      <c r="N19" s="15">
        <v>93</v>
      </c>
      <c r="O19" s="15">
        <v>52</v>
      </c>
      <c r="P19" s="32">
        <f t="shared" si="4"/>
        <v>75.4</v>
      </c>
    </row>
    <row r="20" customHeight="1" spans="1:16">
      <c r="A20" s="36">
        <v>10</v>
      </c>
      <c r="B20" s="13" t="s">
        <v>39</v>
      </c>
      <c r="C20" s="8" t="s">
        <v>11</v>
      </c>
      <c r="D20" s="35">
        <v>73</v>
      </c>
      <c r="E20" s="35">
        <f t="shared" si="0"/>
        <v>43.8</v>
      </c>
      <c r="F20" s="30">
        <f t="shared" si="1"/>
        <v>83.2</v>
      </c>
      <c r="G20" s="30">
        <f t="shared" si="2"/>
        <v>33.28</v>
      </c>
      <c r="H20" s="31">
        <f t="shared" si="3"/>
        <v>77.08</v>
      </c>
      <c r="I20" s="32">
        <v>88</v>
      </c>
      <c r="J20" s="32">
        <v>77</v>
      </c>
      <c r="K20" s="32">
        <v>89</v>
      </c>
      <c r="L20" s="32">
        <v>73</v>
      </c>
      <c r="M20" s="32">
        <v>89</v>
      </c>
      <c r="N20" s="15">
        <v>89</v>
      </c>
      <c r="O20" s="15">
        <v>68</v>
      </c>
      <c r="P20" s="32">
        <f t="shared" si="4"/>
        <v>83.2</v>
      </c>
    </row>
    <row r="21" customHeight="1" spans="1:16">
      <c r="A21" s="36">
        <v>5</v>
      </c>
      <c r="B21" s="13" t="s">
        <v>40</v>
      </c>
      <c r="C21" s="8" t="s">
        <v>11</v>
      </c>
      <c r="D21" s="35">
        <v>78</v>
      </c>
      <c r="E21" s="35">
        <f t="shared" si="0"/>
        <v>46.8</v>
      </c>
      <c r="F21" s="30">
        <f t="shared" si="1"/>
        <v>75.6</v>
      </c>
      <c r="G21" s="30">
        <f t="shared" si="2"/>
        <v>30.24</v>
      </c>
      <c r="H21" s="31">
        <f t="shared" si="3"/>
        <v>77.04</v>
      </c>
      <c r="I21" s="32">
        <v>79</v>
      </c>
      <c r="J21" s="32">
        <v>67</v>
      </c>
      <c r="K21" s="32">
        <v>87</v>
      </c>
      <c r="L21" s="32">
        <v>69</v>
      </c>
      <c r="M21" s="32">
        <v>76</v>
      </c>
      <c r="N21" s="15">
        <v>82</v>
      </c>
      <c r="O21" s="15">
        <v>60</v>
      </c>
      <c r="P21" s="32">
        <f t="shared" si="4"/>
        <v>75.6</v>
      </c>
    </row>
    <row r="22" customHeight="1" spans="1:16">
      <c r="A22" s="36">
        <v>8</v>
      </c>
      <c r="B22" s="13" t="s">
        <v>41</v>
      </c>
      <c r="C22" s="8" t="s">
        <v>11</v>
      </c>
      <c r="D22" s="35">
        <v>73</v>
      </c>
      <c r="E22" s="35">
        <f t="shared" si="0"/>
        <v>43.8</v>
      </c>
      <c r="F22" s="30">
        <f t="shared" si="1"/>
        <v>82.8</v>
      </c>
      <c r="G22" s="30">
        <f t="shared" si="2"/>
        <v>33.12</v>
      </c>
      <c r="H22" s="31">
        <f t="shared" si="3"/>
        <v>76.92</v>
      </c>
      <c r="I22" s="32">
        <v>89</v>
      </c>
      <c r="J22" s="32">
        <v>77</v>
      </c>
      <c r="K22" s="32">
        <v>87</v>
      </c>
      <c r="L22" s="32">
        <v>85</v>
      </c>
      <c r="M22" s="32">
        <v>76</v>
      </c>
      <c r="N22" s="15">
        <v>92</v>
      </c>
      <c r="O22" s="15">
        <v>75</v>
      </c>
      <c r="P22" s="32">
        <f t="shared" si="4"/>
        <v>82.8</v>
      </c>
    </row>
    <row r="23" customHeight="1" spans="1:16">
      <c r="A23" s="36">
        <v>19</v>
      </c>
      <c r="B23" s="13" t="s">
        <v>44</v>
      </c>
      <c r="C23" s="8" t="s">
        <v>11</v>
      </c>
      <c r="D23" s="35">
        <v>74</v>
      </c>
      <c r="E23" s="35">
        <f t="shared" si="0"/>
        <v>44.4</v>
      </c>
      <c r="F23" s="30">
        <f t="shared" si="1"/>
        <v>79.4</v>
      </c>
      <c r="G23" s="30">
        <f t="shared" si="2"/>
        <v>31.76</v>
      </c>
      <c r="H23" s="31">
        <f t="shared" si="3"/>
        <v>76.16</v>
      </c>
      <c r="I23" s="32">
        <v>80</v>
      </c>
      <c r="J23" s="32">
        <v>78</v>
      </c>
      <c r="K23" s="32">
        <v>83</v>
      </c>
      <c r="L23" s="32">
        <v>73</v>
      </c>
      <c r="M23" s="32">
        <v>83</v>
      </c>
      <c r="N23" s="15">
        <v>84</v>
      </c>
      <c r="O23" s="15">
        <v>63</v>
      </c>
      <c r="P23" s="32">
        <f t="shared" si="4"/>
        <v>79.4</v>
      </c>
    </row>
    <row r="24" customHeight="1" spans="1:16">
      <c r="A24" s="36">
        <v>22</v>
      </c>
      <c r="B24" s="13" t="s">
        <v>45</v>
      </c>
      <c r="C24" s="8" t="s">
        <v>11</v>
      </c>
      <c r="D24" s="35">
        <v>73</v>
      </c>
      <c r="E24" s="35">
        <f t="shared" si="0"/>
        <v>43.8</v>
      </c>
      <c r="F24" s="30">
        <f t="shared" si="1"/>
        <v>79.8</v>
      </c>
      <c r="G24" s="30">
        <f t="shared" si="2"/>
        <v>31.92</v>
      </c>
      <c r="H24" s="31">
        <f t="shared" si="3"/>
        <v>75.72</v>
      </c>
      <c r="I24" s="32">
        <v>86</v>
      </c>
      <c r="J24" s="32">
        <v>75</v>
      </c>
      <c r="K24" s="32">
        <v>85</v>
      </c>
      <c r="L24" s="32">
        <v>73</v>
      </c>
      <c r="M24" s="32">
        <v>80</v>
      </c>
      <c r="N24" s="15">
        <v>87</v>
      </c>
      <c r="O24" s="15">
        <v>67</v>
      </c>
      <c r="P24" s="32">
        <f t="shared" si="4"/>
        <v>79.8</v>
      </c>
    </row>
    <row r="25" customHeight="1" spans="1:16">
      <c r="A25" s="36">
        <v>23</v>
      </c>
      <c r="B25" s="13" t="s">
        <v>109</v>
      </c>
      <c r="C25" s="8" t="s">
        <v>11</v>
      </c>
      <c r="D25" s="35">
        <v>74</v>
      </c>
      <c r="E25" s="35">
        <f t="shared" si="0"/>
        <v>44.4</v>
      </c>
      <c r="F25" s="30">
        <f t="shared" si="1"/>
        <v>77.6</v>
      </c>
      <c r="G25" s="30">
        <f t="shared" si="2"/>
        <v>31.04</v>
      </c>
      <c r="H25" s="31">
        <f t="shared" si="3"/>
        <v>75.44</v>
      </c>
      <c r="I25" s="32">
        <v>63</v>
      </c>
      <c r="J25" s="32">
        <v>82</v>
      </c>
      <c r="K25" s="32">
        <v>83</v>
      </c>
      <c r="L25" s="32">
        <v>76</v>
      </c>
      <c r="M25" s="32">
        <v>84</v>
      </c>
      <c r="N25" s="15">
        <v>92</v>
      </c>
      <c r="O25" s="15">
        <v>60</v>
      </c>
      <c r="P25" s="32">
        <f t="shared" si="4"/>
        <v>77.6</v>
      </c>
    </row>
    <row r="26" customHeight="1" spans="1:16">
      <c r="A26" s="36">
        <v>26</v>
      </c>
      <c r="B26" s="13" t="s">
        <v>115</v>
      </c>
      <c r="C26" s="8" t="s">
        <v>11</v>
      </c>
      <c r="D26" s="35">
        <v>73</v>
      </c>
      <c r="E26" s="35">
        <f t="shared" si="0"/>
        <v>43.8</v>
      </c>
      <c r="F26" s="30">
        <f t="shared" si="1"/>
        <v>76.8</v>
      </c>
      <c r="G26" s="30">
        <f t="shared" si="2"/>
        <v>30.72</v>
      </c>
      <c r="H26" s="31">
        <f t="shared" si="3"/>
        <v>74.52</v>
      </c>
      <c r="I26" s="32">
        <v>65</v>
      </c>
      <c r="J26" s="32">
        <v>86</v>
      </c>
      <c r="K26" s="32">
        <v>84</v>
      </c>
      <c r="L26" s="32">
        <v>77</v>
      </c>
      <c r="M26" s="32">
        <v>72</v>
      </c>
      <c r="N26" s="15">
        <v>92</v>
      </c>
      <c r="O26" s="15">
        <v>62</v>
      </c>
      <c r="P26" s="32">
        <f t="shared" si="4"/>
        <v>76.8</v>
      </c>
    </row>
    <row r="27" customHeight="1" spans="1:16">
      <c r="A27" s="36">
        <v>28</v>
      </c>
      <c r="B27" s="13" t="s">
        <v>117</v>
      </c>
      <c r="C27" s="8" t="s">
        <v>11</v>
      </c>
      <c r="D27" s="35">
        <v>76</v>
      </c>
      <c r="E27" s="35">
        <f t="shared" si="0"/>
        <v>45.6</v>
      </c>
      <c r="F27" s="30">
        <f t="shared" si="1"/>
        <v>71.6</v>
      </c>
      <c r="G27" s="30">
        <f t="shared" si="2"/>
        <v>28.64</v>
      </c>
      <c r="H27" s="31">
        <f t="shared" si="3"/>
        <v>74.24</v>
      </c>
      <c r="I27" s="32">
        <v>82</v>
      </c>
      <c r="J27" s="32">
        <v>73</v>
      </c>
      <c r="K27" s="32">
        <v>62</v>
      </c>
      <c r="L27" s="32">
        <v>77</v>
      </c>
      <c r="M27" s="32">
        <v>64</v>
      </c>
      <c r="N27" s="15">
        <v>83</v>
      </c>
      <c r="O27" s="15">
        <v>61</v>
      </c>
      <c r="P27" s="32">
        <f t="shared" si="4"/>
        <v>71.6</v>
      </c>
    </row>
    <row r="28" customHeight="1" spans="1:16">
      <c r="A28" s="36">
        <v>18</v>
      </c>
      <c r="B28" s="13" t="s">
        <v>119</v>
      </c>
      <c r="C28" s="8" t="s">
        <v>11</v>
      </c>
      <c r="D28" s="35">
        <v>71</v>
      </c>
      <c r="E28" s="35">
        <f t="shared" si="0"/>
        <v>42.6</v>
      </c>
      <c r="F28" s="30">
        <f t="shared" si="1"/>
        <v>78.8</v>
      </c>
      <c r="G28" s="30">
        <f t="shared" si="2"/>
        <v>31.52</v>
      </c>
      <c r="H28" s="31">
        <f t="shared" si="3"/>
        <v>74.12</v>
      </c>
      <c r="I28" s="32">
        <v>86</v>
      </c>
      <c r="J28" s="32">
        <v>84</v>
      </c>
      <c r="K28" s="32">
        <v>80</v>
      </c>
      <c r="L28" s="32">
        <v>75</v>
      </c>
      <c r="M28" s="32">
        <v>69</v>
      </c>
      <c r="N28" s="15">
        <v>89</v>
      </c>
      <c r="O28" s="15">
        <v>65</v>
      </c>
      <c r="P28" s="32">
        <f t="shared" si="4"/>
        <v>78.8</v>
      </c>
    </row>
    <row r="29" customHeight="1" spans="1:16">
      <c r="A29" s="36">
        <v>1</v>
      </c>
      <c r="B29" s="13" t="s">
        <v>10</v>
      </c>
      <c r="C29" s="8" t="s">
        <v>11</v>
      </c>
      <c r="D29" s="35">
        <v>64</v>
      </c>
      <c r="E29" s="35">
        <f t="shared" si="0"/>
        <v>38.4</v>
      </c>
      <c r="F29" s="30">
        <f t="shared" si="1"/>
        <v>85</v>
      </c>
      <c r="G29" s="30">
        <f t="shared" si="2"/>
        <v>34</v>
      </c>
      <c r="H29" s="31">
        <f t="shared" si="3"/>
        <v>72.4</v>
      </c>
      <c r="I29" s="32">
        <v>84</v>
      </c>
      <c r="J29" s="32">
        <v>89</v>
      </c>
      <c r="K29" s="32">
        <v>82</v>
      </c>
      <c r="L29" s="32">
        <v>83</v>
      </c>
      <c r="M29" s="32">
        <v>87</v>
      </c>
      <c r="N29" s="15">
        <v>89</v>
      </c>
      <c r="O29" s="15">
        <v>64</v>
      </c>
      <c r="P29" s="32">
        <f t="shared" si="4"/>
        <v>85</v>
      </c>
    </row>
    <row r="30" customHeight="1" spans="1:16">
      <c r="A30" s="36">
        <v>16</v>
      </c>
      <c r="B30" s="13" t="s">
        <v>129</v>
      </c>
      <c r="C30" s="8" t="s">
        <v>11</v>
      </c>
      <c r="D30" s="35">
        <v>70</v>
      </c>
      <c r="E30" s="35">
        <f t="shared" si="0"/>
        <v>42</v>
      </c>
      <c r="F30" s="30">
        <f t="shared" si="1"/>
        <v>75.4</v>
      </c>
      <c r="G30" s="30">
        <f t="shared" si="2"/>
        <v>30.16</v>
      </c>
      <c r="H30" s="31">
        <f t="shared" si="3"/>
        <v>72.16</v>
      </c>
      <c r="I30" s="32">
        <v>69</v>
      </c>
      <c r="J30" s="32">
        <v>63</v>
      </c>
      <c r="K30" s="32">
        <v>86</v>
      </c>
      <c r="L30" s="32">
        <v>79</v>
      </c>
      <c r="M30" s="32">
        <v>80</v>
      </c>
      <c r="N30" s="15">
        <v>88</v>
      </c>
      <c r="O30" s="15">
        <v>60</v>
      </c>
      <c r="P30" s="32">
        <f t="shared" si="4"/>
        <v>75.4</v>
      </c>
    </row>
    <row r="31" customHeight="1" spans="1:16">
      <c r="A31" s="36">
        <v>25</v>
      </c>
      <c r="B31" s="13" t="s">
        <v>142</v>
      </c>
      <c r="C31" s="8" t="s">
        <v>11</v>
      </c>
      <c r="D31" s="35">
        <v>74</v>
      </c>
      <c r="E31" s="35">
        <f t="shared" si="0"/>
        <v>44.4</v>
      </c>
      <c r="F31" s="30">
        <f t="shared" si="1"/>
        <v>65.4</v>
      </c>
      <c r="G31" s="30">
        <f t="shared" si="2"/>
        <v>26.16</v>
      </c>
      <c r="H31" s="31">
        <f t="shared" si="3"/>
        <v>70.56</v>
      </c>
      <c r="I31" s="32">
        <v>62</v>
      </c>
      <c r="J31" s="32">
        <v>58</v>
      </c>
      <c r="K31" s="32">
        <v>74</v>
      </c>
      <c r="L31" s="32">
        <v>74</v>
      </c>
      <c r="M31" s="32">
        <v>59</v>
      </c>
      <c r="N31" s="15">
        <v>81</v>
      </c>
      <c r="O31" s="15">
        <v>44</v>
      </c>
      <c r="P31" s="32">
        <f t="shared" si="4"/>
        <v>65.4</v>
      </c>
    </row>
    <row r="32" customHeight="1" spans="1:16">
      <c r="A32" s="36">
        <v>15</v>
      </c>
      <c r="B32" s="13" t="s">
        <v>150</v>
      </c>
      <c r="C32" s="8" t="s">
        <v>11</v>
      </c>
      <c r="D32" s="35">
        <v>70</v>
      </c>
      <c r="E32" s="35">
        <f t="shared" si="0"/>
        <v>42</v>
      </c>
      <c r="F32" s="30">
        <f t="shared" si="1"/>
        <v>67</v>
      </c>
      <c r="G32" s="30">
        <f t="shared" si="2"/>
        <v>26.8</v>
      </c>
      <c r="H32" s="31">
        <f t="shared" si="3"/>
        <v>68.8</v>
      </c>
      <c r="I32" s="32">
        <v>81</v>
      </c>
      <c r="J32" s="32">
        <v>58</v>
      </c>
      <c r="K32" s="32">
        <v>72</v>
      </c>
      <c r="L32" s="32">
        <v>63</v>
      </c>
      <c r="M32" s="32">
        <v>61</v>
      </c>
      <c r="N32" s="15">
        <v>82</v>
      </c>
      <c r="O32" s="15">
        <v>51</v>
      </c>
      <c r="P32" s="32">
        <f t="shared" si="4"/>
        <v>67</v>
      </c>
    </row>
  </sheetData>
  <autoFilter ref="A2:P32">
    <sortState ref="A2:P32">
      <sortCondition ref="H2" descending="1"/>
    </sortState>
    <extLst/>
  </autoFilter>
  <mergeCells count="2">
    <mergeCell ref="A1:H1"/>
    <mergeCell ref="I1:P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workbookViewId="0">
      <selection activeCell="E3" sqref="E3"/>
    </sheetView>
  </sheetViews>
  <sheetFormatPr defaultColWidth="10.6333333333333" defaultRowHeight="27" customHeight="1"/>
  <cols>
    <col min="1" max="1" width="5.88333333333333" customWidth="1"/>
    <col min="4" max="5" width="10.6333333333333" style="23"/>
    <col min="6" max="7" width="10.6333333333333" style="24"/>
    <col min="8" max="8" width="10.6333333333333" style="25"/>
    <col min="14" max="15" width="10.6333333333333" style="21"/>
  </cols>
  <sheetData>
    <row r="1" customHeight="1" spans="1:16">
      <c r="A1" s="26" t="s">
        <v>290</v>
      </c>
      <c r="B1" s="26"/>
      <c r="C1" s="26"/>
      <c r="D1" s="26"/>
      <c r="E1" s="26"/>
      <c r="F1" s="26"/>
      <c r="G1" s="26"/>
      <c r="H1" s="26"/>
      <c r="I1" s="32" t="s">
        <v>291</v>
      </c>
      <c r="J1" s="32"/>
      <c r="K1" s="32"/>
      <c r="L1" s="32"/>
      <c r="M1" s="32"/>
      <c r="N1" s="32"/>
      <c r="O1" s="32"/>
      <c r="P1" s="32"/>
    </row>
    <row r="2" customHeight="1" spans="1:16">
      <c r="A2" s="27" t="s">
        <v>1</v>
      </c>
      <c r="B2" s="28" t="s">
        <v>3</v>
      </c>
      <c r="C2" s="28" t="s">
        <v>4</v>
      </c>
      <c r="D2" s="29" t="s">
        <v>103</v>
      </c>
      <c r="E2" s="29" t="s">
        <v>169</v>
      </c>
      <c r="F2" s="30" t="s">
        <v>104</v>
      </c>
      <c r="G2" s="30" t="s">
        <v>170</v>
      </c>
      <c r="H2" s="31" t="s">
        <v>105</v>
      </c>
      <c r="I2" s="32" t="s">
        <v>292</v>
      </c>
      <c r="J2" s="32" t="s">
        <v>293</v>
      </c>
      <c r="K2" s="32" t="s">
        <v>294</v>
      </c>
      <c r="L2" s="32" t="s">
        <v>295</v>
      </c>
      <c r="M2" s="32" t="s">
        <v>296</v>
      </c>
      <c r="N2" s="33" t="s">
        <v>300</v>
      </c>
      <c r="O2" s="33" t="s">
        <v>301</v>
      </c>
      <c r="P2" s="32" t="s">
        <v>299</v>
      </c>
    </row>
    <row r="3" customHeight="1" spans="1:16">
      <c r="A3" s="13">
        <v>31</v>
      </c>
      <c r="B3" s="13" t="s">
        <v>47</v>
      </c>
      <c r="C3" s="8" t="s">
        <v>11</v>
      </c>
      <c r="D3" s="29">
        <v>64</v>
      </c>
      <c r="E3" s="29">
        <f t="shared" ref="E3:E27" si="0">D3*0.6</f>
        <v>38.4</v>
      </c>
      <c r="F3" s="30">
        <f t="shared" ref="F3:F27" si="1">P3</f>
        <v>93</v>
      </c>
      <c r="G3" s="30">
        <f t="shared" ref="G3:G27" si="2">F3*0.4</f>
        <v>37.2</v>
      </c>
      <c r="H3" s="31">
        <f t="shared" ref="H3:H27" si="3">E3+G3</f>
        <v>75.6</v>
      </c>
      <c r="I3" s="32">
        <v>93</v>
      </c>
      <c r="J3" s="32">
        <v>90</v>
      </c>
      <c r="K3" s="32">
        <v>93</v>
      </c>
      <c r="L3" s="32">
        <v>95</v>
      </c>
      <c r="M3" s="32">
        <v>94</v>
      </c>
      <c r="N3" s="15">
        <v>96</v>
      </c>
      <c r="O3" s="15">
        <v>81</v>
      </c>
      <c r="P3" s="32">
        <f t="shared" ref="P3:P27" si="4">(I3+J3+K3+L3+M3)/5</f>
        <v>93</v>
      </c>
    </row>
    <row r="4" customHeight="1" spans="1:16">
      <c r="A4" s="13">
        <v>32</v>
      </c>
      <c r="B4" s="13" t="s">
        <v>138</v>
      </c>
      <c r="C4" s="8" t="s">
        <v>11</v>
      </c>
      <c r="D4" s="29">
        <v>63</v>
      </c>
      <c r="E4" s="29">
        <f t="shared" si="0"/>
        <v>37.8</v>
      </c>
      <c r="F4" s="30">
        <f t="shared" si="1"/>
        <v>82.6</v>
      </c>
      <c r="G4" s="30">
        <f t="shared" si="2"/>
        <v>33.04</v>
      </c>
      <c r="H4" s="31">
        <f t="shared" si="3"/>
        <v>70.84</v>
      </c>
      <c r="I4" s="32">
        <v>81</v>
      </c>
      <c r="J4" s="32">
        <v>81</v>
      </c>
      <c r="K4" s="32">
        <v>85</v>
      </c>
      <c r="L4" s="32">
        <v>85</v>
      </c>
      <c r="M4" s="32">
        <v>81</v>
      </c>
      <c r="N4" s="15">
        <v>87</v>
      </c>
      <c r="O4" s="15">
        <v>63</v>
      </c>
      <c r="P4" s="32">
        <f t="shared" si="4"/>
        <v>82.6</v>
      </c>
    </row>
    <row r="5" customHeight="1" spans="1:16">
      <c r="A5" s="13">
        <v>33</v>
      </c>
      <c r="B5" s="13" t="s">
        <v>146</v>
      </c>
      <c r="C5" s="8" t="s">
        <v>11</v>
      </c>
      <c r="D5" s="29">
        <v>61</v>
      </c>
      <c r="E5" s="29">
        <f t="shared" si="0"/>
        <v>36.6</v>
      </c>
      <c r="F5" s="30">
        <f t="shared" si="1"/>
        <v>81.4</v>
      </c>
      <c r="G5" s="30">
        <f t="shared" si="2"/>
        <v>32.56</v>
      </c>
      <c r="H5" s="31">
        <f t="shared" si="3"/>
        <v>69.16</v>
      </c>
      <c r="I5" s="32">
        <v>89</v>
      </c>
      <c r="J5" s="32">
        <v>85</v>
      </c>
      <c r="K5" s="32">
        <v>76</v>
      </c>
      <c r="L5" s="32">
        <v>84</v>
      </c>
      <c r="M5" s="32">
        <v>73</v>
      </c>
      <c r="N5" s="15">
        <v>89</v>
      </c>
      <c r="O5" s="15">
        <v>57</v>
      </c>
      <c r="P5" s="32">
        <f t="shared" si="4"/>
        <v>81.4</v>
      </c>
    </row>
    <row r="6" customHeight="1" spans="1:16">
      <c r="A6" s="13">
        <v>34</v>
      </c>
      <c r="B6" s="13" t="s">
        <v>43</v>
      </c>
      <c r="C6" s="8" t="s">
        <v>11</v>
      </c>
      <c r="D6" s="29">
        <v>67</v>
      </c>
      <c r="E6" s="29">
        <f t="shared" si="0"/>
        <v>40.2</v>
      </c>
      <c r="F6" s="30">
        <f t="shared" si="1"/>
        <v>90.4</v>
      </c>
      <c r="G6" s="30">
        <f t="shared" si="2"/>
        <v>36.16</v>
      </c>
      <c r="H6" s="31">
        <f t="shared" si="3"/>
        <v>76.36</v>
      </c>
      <c r="I6" s="32">
        <v>92</v>
      </c>
      <c r="J6" s="32">
        <v>92</v>
      </c>
      <c r="K6" s="32">
        <v>89</v>
      </c>
      <c r="L6" s="32">
        <v>91</v>
      </c>
      <c r="M6" s="32">
        <v>88</v>
      </c>
      <c r="N6" s="15">
        <v>96</v>
      </c>
      <c r="O6" s="15">
        <v>68</v>
      </c>
      <c r="P6" s="32">
        <f t="shared" si="4"/>
        <v>90.4</v>
      </c>
    </row>
    <row r="7" customHeight="1" spans="1:16">
      <c r="A7" s="13">
        <v>35</v>
      </c>
      <c r="B7" s="13" t="s">
        <v>113</v>
      </c>
      <c r="C7" s="8" t="s">
        <v>11</v>
      </c>
      <c r="D7" s="29">
        <v>61</v>
      </c>
      <c r="E7" s="29">
        <f t="shared" si="0"/>
        <v>36.6</v>
      </c>
      <c r="F7" s="30">
        <f t="shared" si="1"/>
        <v>95.4</v>
      </c>
      <c r="G7" s="30">
        <f t="shared" si="2"/>
        <v>38.16</v>
      </c>
      <c r="H7" s="31">
        <f t="shared" si="3"/>
        <v>74.76</v>
      </c>
      <c r="I7" s="32">
        <v>98</v>
      </c>
      <c r="J7" s="32">
        <v>95</v>
      </c>
      <c r="K7" s="32">
        <v>93</v>
      </c>
      <c r="L7" s="32">
        <v>97</v>
      </c>
      <c r="M7" s="32">
        <v>94</v>
      </c>
      <c r="N7" s="15">
        <v>98</v>
      </c>
      <c r="O7" s="15">
        <v>90</v>
      </c>
      <c r="P7" s="32">
        <f t="shared" si="4"/>
        <v>95.4</v>
      </c>
    </row>
    <row r="8" customHeight="1" spans="1:16">
      <c r="A8" s="13">
        <v>36</v>
      </c>
      <c r="B8" s="13" t="s">
        <v>160</v>
      </c>
      <c r="C8" s="8" t="s">
        <v>11</v>
      </c>
      <c r="D8" s="29">
        <v>66</v>
      </c>
      <c r="E8" s="29">
        <f t="shared" si="0"/>
        <v>39.6</v>
      </c>
      <c r="F8" s="30">
        <f t="shared" si="1"/>
        <v>52.4</v>
      </c>
      <c r="G8" s="30">
        <f t="shared" si="2"/>
        <v>20.96</v>
      </c>
      <c r="H8" s="31">
        <f t="shared" si="3"/>
        <v>60.56</v>
      </c>
      <c r="I8" s="32">
        <v>68</v>
      </c>
      <c r="J8" s="32">
        <v>51</v>
      </c>
      <c r="K8" s="32">
        <v>56</v>
      </c>
      <c r="L8" s="32">
        <v>50</v>
      </c>
      <c r="M8" s="32">
        <v>37</v>
      </c>
      <c r="N8" s="15">
        <v>78</v>
      </c>
      <c r="O8" s="15">
        <v>35</v>
      </c>
      <c r="P8" s="32">
        <f t="shared" si="4"/>
        <v>52.4</v>
      </c>
    </row>
    <row r="9" customHeight="1" spans="1:16">
      <c r="A9" s="13">
        <v>37</v>
      </c>
      <c r="B9" s="13" t="s">
        <v>156</v>
      </c>
      <c r="C9" s="8" t="s">
        <v>11</v>
      </c>
      <c r="D9" s="29">
        <v>62</v>
      </c>
      <c r="E9" s="29">
        <f t="shared" si="0"/>
        <v>37.2</v>
      </c>
      <c r="F9" s="30">
        <f t="shared" si="1"/>
        <v>75.6</v>
      </c>
      <c r="G9" s="30">
        <f t="shared" si="2"/>
        <v>30.24</v>
      </c>
      <c r="H9" s="31">
        <f t="shared" si="3"/>
        <v>67.44</v>
      </c>
      <c r="I9" s="32">
        <v>67</v>
      </c>
      <c r="J9" s="32">
        <v>82</v>
      </c>
      <c r="K9" s="32">
        <v>81</v>
      </c>
      <c r="L9" s="32">
        <v>72</v>
      </c>
      <c r="M9" s="32">
        <v>76</v>
      </c>
      <c r="N9" s="15">
        <v>85</v>
      </c>
      <c r="O9" s="15">
        <v>58</v>
      </c>
      <c r="P9" s="32">
        <f t="shared" si="4"/>
        <v>75.6</v>
      </c>
    </row>
    <row r="10" customHeight="1" spans="1:16">
      <c r="A10" s="13">
        <v>38</v>
      </c>
      <c r="B10" s="13" t="s">
        <v>154</v>
      </c>
      <c r="C10" s="8" t="s">
        <v>11</v>
      </c>
      <c r="D10" s="29">
        <v>63</v>
      </c>
      <c r="E10" s="29">
        <f t="shared" si="0"/>
        <v>37.8</v>
      </c>
      <c r="F10" s="30">
        <f t="shared" si="1"/>
        <v>74.4</v>
      </c>
      <c r="G10" s="30">
        <f t="shared" si="2"/>
        <v>29.76</v>
      </c>
      <c r="H10" s="31">
        <f t="shared" si="3"/>
        <v>67.56</v>
      </c>
      <c r="I10" s="32">
        <v>81</v>
      </c>
      <c r="J10" s="32">
        <v>79</v>
      </c>
      <c r="K10" s="32">
        <v>71</v>
      </c>
      <c r="L10" s="32">
        <v>75</v>
      </c>
      <c r="M10" s="32">
        <v>66</v>
      </c>
      <c r="N10" s="15">
        <v>85</v>
      </c>
      <c r="O10" s="15">
        <v>50</v>
      </c>
      <c r="P10" s="32">
        <f t="shared" si="4"/>
        <v>74.4</v>
      </c>
    </row>
    <row r="11" customHeight="1" spans="1:16">
      <c r="A11" s="13">
        <v>39</v>
      </c>
      <c r="B11" s="13" t="s">
        <v>148</v>
      </c>
      <c r="C11" s="8" t="s">
        <v>11</v>
      </c>
      <c r="D11" s="29">
        <v>61</v>
      </c>
      <c r="E11" s="29">
        <f t="shared" si="0"/>
        <v>36.6</v>
      </c>
      <c r="F11" s="30">
        <f t="shared" si="1"/>
        <v>80.6</v>
      </c>
      <c r="G11" s="30">
        <f t="shared" si="2"/>
        <v>32.24</v>
      </c>
      <c r="H11" s="31">
        <f t="shared" si="3"/>
        <v>68.84</v>
      </c>
      <c r="I11" s="32">
        <v>89</v>
      </c>
      <c r="J11" s="32">
        <v>87</v>
      </c>
      <c r="K11" s="32">
        <v>77</v>
      </c>
      <c r="L11" s="32">
        <v>77</v>
      </c>
      <c r="M11" s="32">
        <v>73</v>
      </c>
      <c r="N11" s="15">
        <v>90</v>
      </c>
      <c r="O11" s="15">
        <v>61</v>
      </c>
      <c r="P11" s="32">
        <f t="shared" si="4"/>
        <v>80.6</v>
      </c>
    </row>
    <row r="12" customHeight="1" spans="1:16">
      <c r="A12" s="13">
        <v>40</v>
      </c>
      <c r="B12" s="13" t="s">
        <v>42</v>
      </c>
      <c r="C12" s="8" t="s">
        <v>11</v>
      </c>
      <c r="D12" s="29">
        <v>69</v>
      </c>
      <c r="E12" s="29">
        <f t="shared" si="0"/>
        <v>41.4</v>
      </c>
      <c r="F12" s="30">
        <f t="shared" si="1"/>
        <v>88.6</v>
      </c>
      <c r="G12" s="30">
        <f t="shared" si="2"/>
        <v>35.44</v>
      </c>
      <c r="H12" s="31">
        <f t="shared" si="3"/>
        <v>76.84</v>
      </c>
      <c r="I12" s="32">
        <v>91</v>
      </c>
      <c r="J12" s="32">
        <v>85</v>
      </c>
      <c r="K12" s="32">
        <v>92</v>
      </c>
      <c r="L12" s="10">
        <v>87</v>
      </c>
      <c r="M12" s="10">
        <v>88</v>
      </c>
      <c r="N12" s="15">
        <v>92</v>
      </c>
      <c r="O12" s="15">
        <v>64</v>
      </c>
      <c r="P12" s="32">
        <f t="shared" si="4"/>
        <v>88.6</v>
      </c>
    </row>
    <row r="13" customHeight="1" spans="1:16">
      <c r="A13" s="13">
        <v>41</v>
      </c>
      <c r="B13" s="13" t="s">
        <v>111</v>
      </c>
      <c r="C13" s="8" t="s">
        <v>11</v>
      </c>
      <c r="D13" s="29">
        <v>66</v>
      </c>
      <c r="E13" s="29">
        <f t="shared" si="0"/>
        <v>39.6</v>
      </c>
      <c r="F13" s="30">
        <f t="shared" si="1"/>
        <v>88</v>
      </c>
      <c r="G13" s="30">
        <f t="shared" si="2"/>
        <v>35.2</v>
      </c>
      <c r="H13" s="31">
        <f t="shared" si="3"/>
        <v>74.8</v>
      </c>
      <c r="I13" s="32">
        <v>80</v>
      </c>
      <c r="J13" s="32">
        <v>87</v>
      </c>
      <c r="K13" s="32">
        <v>92</v>
      </c>
      <c r="L13" s="32">
        <v>90</v>
      </c>
      <c r="M13" s="32">
        <v>91</v>
      </c>
      <c r="N13" s="15">
        <v>93</v>
      </c>
      <c r="O13" s="15">
        <v>74</v>
      </c>
      <c r="P13" s="32">
        <f t="shared" si="4"/>
        <v>88</v>
      </c>
    </row>
    <row r="14" customHeight="1" spans="1:16">
      <c r="A14" s="13">
        <v>42</v>
      </c>
      <c r="B14" s="13" t="s">
        <v>134</v>
      </c>
      <c r="C14" s="8" t="s">
        <v>11</v>
      </c>
      <c r="D14" s="29">
        <v>62</v>
      </c>
      <c r="E14" s="29">
        <f t="shared" si="0"/>
        <v>37.2</v>
      </c>
      <c r="F14" s="30">
        <f t="shared" si="1"/>
        <v>85.4</v>
      </c>
      <c r="G14" s="30">
        <f t="shared" si="2"/>
        <v>34.16</v>
      </c>
      <c r="H14" s="31">
        <f t="shared" si="3"/>
        <v>71.36</v>
      </c>
      <c r="I14" s="32">
        <v>89</v>
      </c>
      <c r="J14" s="32">
        <v>83</v>
      </c>
      <c r="K14" s="32">
        <v>81</v>
      </c>
      <c r="L14" s="32">
        <v>91</v>
      </c>
      <c r="M14" s="32">
        <v>83</v>
      </c>
      <c r="N14" s="15">
        <v>92</v>
      </c>
      <c r="O14" s="15">
        <v>69</v>
      </c>
      <c r="P14" s="32">
        <f t="shared" si="4"/>
        <v>85.4</v>
      </c>
    </row>
    <row r="15" customHeight="1" spans="1:16">
      <c r="A15" s="13">
        <v>43</v>
      </c>
      <c r="B15" s="13" t="s">
        <v>131</v>
      </c>
      <c r="C15" s="8" t="s">
        <v>11</v>
      </c>
      <c r="D15" s="29">
        <v>69</v>
      </c>
      <c r="E15" s="29">
        <f t="shared" si="0"/>
        <v>41.4</v>
      </c>
      <c r="F15" s="30">
        <f t="shared" si="1"/>
        <v>76.2</v>
      </c>
      <c r="G15" s="30">
        <f t="shared" si="2"/>
        <v>30.48</v>
      </c>
      <c r="H15" s="31">
        <f t="shared" si="3"/>
        <v>71.88</v>
      </c>
      <c r="I15" s="32">
        <v>72</v>
      </c>
      <c r="J15" s="32">
        <v>83</v>
      </c>
      <c r="K15" s="32">
        <v>69</v>
      </c>
      <c r="L15" s="32">
        <v>83</v>
      </c>
      <c r="M15" s="32">
        <v>74</v>
      </c>
      <c r="N15" s="15">
        <v>83</v>
      </c>
      <c r="O15" s="15">
        <v>63</v>
      </c>
      <c r="P15" s="32">
        <f t="shared" si="4"/>
        <v>76.2</v>
      </c>
    </row>
    <row r="16" customHeight="1" spans="1:16">
      <c r="A16" s="13">
        <v>44</v>
      </c>
      <c r="B16" s="13" t="s">
        <v>136</v>
      </c>
      <c r="C16" s="8" t="s">
        <v>11</v>
      </c>
      <c r="D16" s="29">
        <v>65</v>
      </c>
      <c r="E16" s="29">
        <f t="shared" si="0"/>
        <v>39</v>
      </c>
      <c r="F16" s="30">
        <f t="shared" si="1"/>
        <v>80.6</v>
      </c>
      <c r="G16" s="30">
        <f t="shared" si="2"/>
        <v>32.24</v>
      </c>
      <c r="H16" s="31">
        <f t="shared" si="3"/>
        <v>71.24</v>
      </c>
      <c r="I16" s="32">
        <v>87</v>
      </c>
      <c r="J16" s="32">
        <v>73</v>
      </c>
      <c r="K16" s="32">
        <v>85</v>
      </c>
      <c r="L16" s="32">
        <v>83</v>
      </c>
      <c r="M16" s="32">
        <v>75</v>
      </c>
      <c r="N16" s="15">
        <v>88</v>
      </c>
      <c r="O16" s="15">
        <v>71</v>
      </c>
      <c r="P16" s="32">
        <f t="shared" si="4"/>
        <v>80.6</v>
      </c>
    </row>
    <row r="17" customHeight="1" spans="1:16">
      <c r="A17" s="13">
        <v>45</v>
      </c>
      <c r="B17" s="13" t="s">
        <v>158</v>
      </c>
      <c r="C17" s="8" t="s">
        <v>11</v>
      </c>
      <c r="D17" s="29">
        <v>63</v>
      </c>
      <c r="E17" s="29">
        <f t="shared" si="0"/>
        <v>37.8</v>
      </c>
      <c r="F17" s="30">
        <f t="shared" si="1"/>
        <v>69.4</v>
      </c>
      <c r="G17" s="30">
        <f t="shared" si="2"/>
        <v>27.76</v>
      </c>
      <c r="H17" s="31">
        <f t="shared" si="3"/>
        <v>65.56</v>
      </c>
      <c r="I17" s="32">
        <v>50</v>
      </c>
      <c r="J17" s="32">
        <v>80</v>
      </c>
      <c r="K17" s="32">
        <v>76</v>
      </c>
      <c r="L17" s="32">
        <v>77</v>
      </c>
      <c r="M17" s="32">
        <v>64</v>
      </c>
      <c r="N17" s="15">
        <v>83</v>
      </c>
      <c r="O17" s="15">
        <v>43</v>
      </c>
      <c r="P17" s="32">
        <f t="shared" si="4"/>
        <v>69.4</v>
      </c>
    </row>
    <row r="18" customHeight="1" spans="1:16">
      <c r="A18" s="13">
        <v>46</v>
      </c>
      <c r="B18" s="13" t="s">
        <v>123</v>
      </c>
      <c r="C18" s="8" t="s">
        <v>11</v>
      </c>
      <c r="D18" s="29">
        <v>63</v>
      </c>
      <c r="E18" s="29">
        <f t="shared" si="0"/>
        <v>37.8</v>
      </c>
      <c r="F18" s="30">
        <f t="shared" si="1"/>
        <v>88.2</v>
      </c>
      <c r="G18" s="30">
        <f t="shared" si="2"/>
        <v>35.28</v>
      </c>
      <c r="H18" s="31">
        <f t="shared" si="3"/>
        <v>73.08</v>
      </c>
      <c r="I18" s="32">
        <v>89</v>
      </c>
      <c r="J18" s="32">
        <v>85</v>
      </c>
      <c r="K18" s="32">
        <v>90</v>
      </c>
      <c r="L18" s="32">
        <v>87</v>
      </c>
      <c r="M18" s="32">
        <v>90</v>
      </c>
      <c r="N18" s="15">
        <v>90</v>
      </c>
      <c r="O18" s="15">
        <v>71</v>
      </c>
      <c r="P18" s="32">
        <f t="shared" si="4"/>
        <v>88.2</v>
      </c>
    </row>
    <row r="19" customHeight="1" spans="1:16">
      <c r="A19" s="13">
        <v>47</v>
      </c>
      <c r="B19" s="13" t="s">
        <v>144</v>
      </c>
      <c r="C19" s="8" t="s">
        <v>11</v>
      </c>
      <c r="D19" s="29">
        <v>64</v>
      </c>
      <c r="E19" s="29">
        <f t="shared" si="0"/>
        <v>38.4</v>
      </c>
      <c r="F19" s="30">
        <f t="shared" si="1"/>
        <v>78.6</v>
      </c>
      <c r="G19" s="30">
        <f t="shared" si="2"/>
        <v>31.44</v>
      </c>
      <c r="H19" s="31">
        <f t="shared" si="3"/>
        <v>69.84</v>
      </c>
      <c r="I19" s="32">
        <v>84</v>
      </c>
      <c r="J19" s="32">
        <v>85</v>
      </c>
      <c r="K19" s="32">
        <v>72</v>
      </c>
      <c r="L19" s="32">
        <v>84</v>
      </c>
      <c r="M19" s="32">
        <v>68</v>
      </c>
      <c r="N19" s="15">
        <v>88</v>
      </c>
      <c r="O19" s="15">
        <v>65</v>
      </c>
      <c r="P19" s="32">
        <f t="shared" si="4"/>
        <v>78.6</v>
      </c>
    </row>
    <row r="20" customHeight="1" spans="1:16">
      <c r="A20" s="13">
        <v>48</v>
      </c>
      <c r="B20" s="13" t="s">
        <v>125</v>
      </c>
      <c r="C20" s="8" t="s">
        <v>11</v>
      </c>
      <c r="D20" s="29">
        <v>68</v>
      </c>
      <c r="E20" s="29">
        <f t="shared" si="0"/>
        <v>40.8</v>
      </c>
      <c r="F20" s="30">
        <f t="shared" si="1"/>
        <v>80.2</v>
      </c>
      <c r="G20" s="30">
        <f t="shared" si="2"/>
        <v>32.08</v>
      </c>
      <c r="H20" s="31">
        <f t="shared" si="3"/>
        <v>72.88</v>
      </c>
      <c r="I20" s="32">
        <v>82</v>
      </c>
      <c r="J20" s="32">
        <v>85</v>
      </c>
      <c r="K20" s="32">
        <v>72</v>
      </c>
      <c r="L20" s="32">
        <v>84</v>
      </c>
      <c r="M20" s="32">
        <v>78</v>
      </c>
      <c r="N20" s="15">
        <v>88</v>
      </c>
      <c r="O20" s="15">
        <v>63</v>
      </c>
      <c r="P20" s="32">
        <f t="shared" si="4"/>
        <v>80.2</v>
      </c>
    </row>
    <row r="21" customHeight="1" spans="1:16">
      <c r="A21" s="13">
        <v>49</v>
      </c>
      <c r="B21" s="13" t="s">
        <v>140</v>
      </c>
      <c r="C21" s="8" t="s">
        <v>27</v>
      </c>
      <c r="D21" s="29">
        <v>61</v>
      </c>
      <c r="E21" s="29">
        <f t="shared" si="0"/>
        <v>36.6</v>
      </c>
      <c r="F21" s="30">
        <f t="shared" si="1"/>
        <v>85.4</v>
      </c>
      <c r="G21" s="30">
        <f t="shared" si="2"/>
        <v>34.16</v>
      </c>
      <c r="H21" s="31">
        <f t="shared" si="3"/>
        <v>70.76</v>
      </c>
      <c r="I21" s="32">
        <v>86</v>
      </c>
      <c r="J21" s="32">
        <v>85</v>
      </c>
      <c r="K21" s="32">
        <v>90</v>
      </c>
      <c r="L21" s="32">
        <v>83</v>
      </c>
      <c r="M21" s="32">
        <v>83</v>
      </c>
      <c r="N21" s="15">
        <v>93</v>
      </c>
      <c r="O21" s="15">
        <v>83</v>
      </c>
      <c r="P21" s="32">
        <f t="shared" si="4"/>
        <v>85.4</v>
      </c>
    </row>
    <row r="22" customHeight="1" spans="1:16">
      <c r="A22" s="13">
        <v>50</v>
      </c>
      <c r="B22" s="13" t="s">
        <v>152</v>
      </c>
      <c r="C22" s="8" t="s">
        <v>11</v>
      </c>
      <c r="D22" s="29">
        <v>64</v>
      </c>
      <c r="E22" s="29">
        <f t="shared" si="0"/>
        <v>38.4</v>
      </c>
      <c r="F22" s="30">
        <f t="shared" si="1"/>
        <v>75.2</v>
      </c>
      <c r="G22" s="30">
        <f t="shared" si="2"/>
        <v>30.08</v>
      </c>
      <c r="H22" s="31">
        <f t="shared" si="3"/>
        <v>68.48</v>
      </c>
      <c r="I22" s="32">
        <v>82</v>
      </c>
      <c r="J22" s="32">
        <v>84</v>
      </c>
      <c r="K22" s="32">
        <v>69</v>
      </c>
      <c r="L22" s="32">
        <v>70</v>
      </c>
      <c r="M22" s="32">
        <v>71</v>
      </c>
      <c r="N22" s="15">
        <v>84</v>
      </c>
      <c r="O22" s="15">
        <v>64</v>
      </c>
      <c r="P22" s="32">
        <f t="shared" si="4"/>
        <v>75.2</v>
      </c>
    </row>
    <row r="23" customHeight="1" spans="1:16">
      <c r="A23" s="13">
        <v>51</v>
      </c>
      <c r="B23" s="13" t="s">
        <v>46</v>
      </c>
      <c r="C23" s="8" t="s">
        <v>11</v>
      </c>
      <c r="D23" s="29">
        <v>67</v>
      </c>
      <c r="E23" s="29">
        <f t="shared" si="0"/>
        <v>40.2</v>
      </c>
      <c r="F23" s="30">
        <f t="shared" si="1"/>
        <v>88.8</v>
      </c>
      <c r="G23" s="30">
        <f t="shared" si="2"/>
        <v>35.52</v>
      </c>
      <c r="H23" s="31">
        <f t="shared" si="3"/>
        <v>75.72</v>
      </c>
      <c r="I23" s="32">
        <v>91</v>
      </c>
      <c r="J23" s="32">
        <v>91</v>
      </c>
      <c r="K23" s="32">
        <v>93</v>
      </c>
      <c r="L23" s="32">
        <v>81</v>
      </c>
      <c r="M23" s="32">
        <v>88</v>
      </c>
      <c r="N23" s="15">
        <v>92</v>
      </c>
      <c r="O23" s="15">
        <v>80</v>
      </c>
      <c r="P23" s="32">
        <f t="shared" si="4"/>
        <v>88.8</v>
      </c>
    </row>
    <row r="24" customHeight="1" spans="1:16">
      <c r="A24" s="13">
        <v>52</v>
      </c>
      <c r="B24" s="13" t="s">
        <v>28</v>
      </c>
      <c r="C24" s="8" t="s">
        <v>11</v>
      </c>
      <c r="D24" s="29">
        <v>69</v>
      </c>
      <c r="E24" s="29">
        <f t="shared" si="0"/>
        <v>41.4</v>
      </c>
      <c r="F24" s="30">
        <f t="shared" si="1"/>
        <v>93</v>
      </c>
      <c r="G24" s="30">
        <f t="shared" si="2"/>
        <v>37.2</v>
      </c>
      <c r="H24" s="31">
        <f t="shared" si="3"/>
        <v>78.6</v>
      </c>
      <c r="I24" s="32">
        <v>94</v>
      </c>
      <c r="J24" s="32">
        <v>90</v>
      </c>
      <c r="K24" s="32">
        <v>95</v>
      </c>
      <c r="L24" s="32">
        <v>94</v>
      </c>
      <c r="M24" s="32">
        <v>92</v>
      </c>
      <c r="N24" s="15">
        <v>95</v>
      </c>
      <c r="O24" s="15">
        <v>85</v>
      </c>
      <c r="P24" s="32">
        <f t="shared" si="4"/>
        <v>93</v>
      </c>
    </row>
    <row r="25" customHeight="1" spans="1:16">
      <c r="A25" s="13">
        <v>53</v>
      </c>
      <c r="B25" s="13" t="s">
        <v>127</v>
      </c>
      <c r="C25" s="8" t="s">
        <v>11</v>
      </c>
      <c r="D25" s="29">
        <v>66</v>
      </c>
      <c r="E25" s="29">
        <f t="shared" si="0"/>
        <v>39.6</v>
      </c>
      <c r="F25" s="30">
        <f t="shared" si="1"/>
        <v>82.8</v>
      </c>
      <c r="G25" s="30">
        <f t="shared" si="2"/>
        <v>33.12</v>
      </c>
      <c r="H25" s="31">
        <f t="shared" si="3"/>
        <v>72.72</v>
      </c>
      <c r="I25" s="32">
        <v>87</v>
      </c>
      <c r="J25" s="32">
        <v>77</v>
      </c>
      <c r="K25" s="32">
        <v>88</v>
      </c>
      <c r="L25" s="32">
        <v>86</v>
      </c>
      <c r="M25" s="32">
        <v>76</v>
      </c>
      <c r="N25" s="15">
        <v>91</v>
      </c>
      <c r="O25" s="15">
        <v>72</v>
      </c>
      <c r="P25" s="32">
        <f t="shared" si="4"/>
        <v>82.8</v>
      </c>
    </row>
    <row r="26" customHeight="1" spans="1:16">
      <c r="A26" s="13">
        <v>54</v>
      </c>
      <c r="B26" s="13" t="s">
        <v>119</v>
      </c>
      <c r="C26" s="8" t="s">
        <v>11</v>
      </c>
      <c r="D26" s="29">
        <v>65</v>
      </c>
      <c r="E26" s="29">
        <f t="shared" si="0"/>
        <v>39</v>
      </c>
      <c r="F26" s="30">
        <f t="shared" si="1"/>
        <v>81.8</v>
      </c>
      <c r="G26" s="30">
        <f t="shared" si="2"/>
        <v>32.72</v>
      </c>
      <c r="H26" s="31">
        <f t="shared" si="3"/>
        <v>71.72</v>
      </c>
      <c r="I26" s="32">
        <v>84</v>
      </c>
      <c r="J26" s="32">
        <v>76</v>
      </c>
      <c r="K26" s="32">
        <v>84</v>
      </c>
      <c r="L26" s="32">
        <v>79</v>
      </c>
      <c r="M26" s="32">
        <v>86</v>
      </c>
      <c r="N26" s="15">
        <v>89</v>
      </c>
      <c r="O26" s="15">
        <v>61</v>
      </c>
      <c r="P26" s="32">
        <f t="shared" si="4"/>
        <v>81.8</v>
      </c>
    </row>
    <row r="27" customHeight="1" spans="1:16">
      <c r="A27" s="13">
        <v>55</v>
      </c>
      <c r="B27" s="13" t="s">
        <v>121</v>
      </c>
      <c r="C27" s="8" t="s">
        <v>27</v>
      </c>
      <c r="D27" s="29">
        <v>63</v>
      </c>
      <c r="E27" s="29">
        <f t="shared" si="0"/>
        <v>37.8</v>
      </c>
      <c r="F27" s="30">
        <f t="shared" si="1"/>
        <v>89.6</v>
      </c>
      <c r="G27" s="30">
        <f t="shared" si="2"/>
        <v>35.84</v>
      </c>
      <c r="H27" s="31">
        <f t="shared" si="3"/>
        <v>73.64</v>
      </c>
      <c r="I27" s="32">
        <v>93</v>
      </c>
      <c r="J27" s="32">
        <v>90</v>
      </c>
      <c r="K27" s="32">
        <v>92</v>
      </c>
      <c r="L27" s="32">
        <v>88</v>
      </c>
      <c r="M27" s="32">
        <v>85</v>
      </c>
      <c r="N27" s="15">
        <v>94</v>
      </c>
      <c r="O27" s="15">
        <v>79</v>
      </c>
      <c r="P27" s="32">
        <f t="shared" si="4"/>
        <v>89.6</v>
      </c>
    </row>
  </sheetData>
  <mergeCells count="2">
    <mergeCell ref="A1:H1"/>
    <mergeCell ref="I1:P1"/>
  </mergeCells>
  <pageMargins left="0.75" right="0.75" top="1" bottom="1" header="0.5" footer="0.5"/>
  <pageSetup paperSize="9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7"/>
  <sheetViews>
    <sheetView topLeftCell="A7" workbookViewId="0">
      <selection activeCell="G41" sqref="G41"/>
    </sheetView>
  </sheetViews>
  <sheetFormatPr defaultColWidth="10.6333333333333" defaultRowHeight="27" customHeight="1"/>
  <cols>
    <col min="1" max="1" width="4.775" style="2" customWidth="1"/>
    <col min="2" max="2" width="5.10833333333333" style="4" customWidth="1"/>
    <col min="3" max="3" width="8.33333333333333" style="2" customWidth="1"/>
    <col min="4" max="5" width="6.44166666666667" style="2" customWidth="1"/>
    <col min="6" max="8" width="9.66666666666667" style="2" customWidth="1"/>
    <col min="9" max="9" width="10.6333333333333" style="2"/>
    <col min="10" max="10" width="43.4416666666667" style="2" customWidth="1"/>
    <col min="11" max="14" width="10.6333333333333" style="2"/>
    <col min="15" max="16" width="10.6333333333333" style="5"/>
    <col min="17" max="16384" width="10.6333333333333" style="2"/>
  </cols>
  <sheetData>
    <row r="1" ht="33.75" customHeight="1" spans="2:9">
      <c r="B1" s="6" t="s">
        <v>290</v>
      </c>
      <c r="C1" s="6"/>
      <c r="D1" s="6"/>
      <c r="E1" s="6"/>
      <c r="F1" s="6"/>
      <c r="G1" s="6"/>
      <c r="H1" s="6"/>
      <c r="I1" s="6"/>
    </row>
    <row r="2" customHeight="1" spans="1:10">
      <c r="A2" s="7" t="s">
        <v>106</v>
      </c>
      <c r="B2" s="8" t="s">
        <v>302</v>
      </c>
      <c r="C2" s="8" t="s">
        <v>3</v>
      </c>
      <c r="D2" s="9" t="s">
        <v>4</v>
      </c>
      <c r="E2" s="8" t="s">
        <v>103</v>
      </c>
      <c r="F2" s="8" t="s">
        <v>169</v>
      </c>
      <c r="G2" s="10" t="s">
        <v>104</v>
      </c>
      <c r="H2" s="10" t="s">
        <v>170</v>
      </c>
      <c r="I2" s="10" t="s">
        <v>105</v>
      </c>
      <c r="J2" s="17"/>
    </row>
    <row r="3" s="1" customFormat="1" ht="21" customHeight="1" spans="1:16">
      <c r="A3" s="11"/>
      <c r="B3" s="12"/>
      <c r="C3" s="13" t="s">
        <v>10</v>
      </c>
      <c r="D3" s="13" t="s">
        <v>11</v>
      </c>
      <c r="E3" s="13">
        <v>64</v>
      </c>
      <c r="F3" s="13">
        <f t="shared" ref="F3:F57" si="0">E3*0.6</f>
        <v>38.4</v>
      </c>
      <c r="G3" s="14">
        <v>85</v>
      </c>
      <c r="H3" s="14">
        <v>34</v>
      </c>
      <c r="I3" s="14">
        <f t="shared" ref="I3:I57" si="1">F3+H3</f>
        <v>72.4</v>
      </c>
      <c r="J3" s="18"/>
      <c r="O3" s="19"/>
      <c r="P3" s="19"/>
    </row>
    <row r="4" ht="21" customHeight="1" spans="1:10">
      <c r="A4" s="10">
        <v>1</v>
      </c>
      <c r="B4" s="8">
        <v>11</v>
      </c>
      <c r="C4" s="8" t="s">
        <v>16</v>
      </c>
      <c r="D4" s="8" t="s">
        <v>11</v>
      </c>
      <c r="E4" s="8">
        <v>85</v>
      </c>
      <c r="F4" s="8">
        <f t="shared" si="0"/>
        <v>51</v>
      </c>
      <c r="G4" s="10">
        <v>86.4</v>
      </c>
      <c r="H4" s="10">
        <v>34.56</v>
      </c>
      <c r="I4" s="10">
        <f t="shared" si="1"/>
        <v>85.56</v>
      </c>
      <c r="J4" s="17"/>
    </row>
    <row r="5" ht="21" customHeight="1" spans="1:10">
      <c r="A5" s="10">
        <v>2</v>
      </c>
      <c r="B5" s="8">
        <v>24</v>
      </c>
      <c r="C5" s="8" t="s">
        <v>17</v>
      </c>
      <c r="D5" s="8" t="s">
        <v>11</v>
      </c>
      <c r="E5" s="8">
        <v>81</v>
      </c>
      <c r="F5" s="8">
        <f t="shared" si="0"/>
        <v>48.6</v>
      </c>
      <c r="G5" s="10">
        <v>91</v>
      </c>
      <c r="H5" s="10">
        <v>36.4</v>
      </c>
      <c r="I5" s="10">
        <f t="shared" si="1"/>
        <v>85</v>
      </c>
      <c r="J5" s="17"/>
    </row>
    <row r="6" ht="21" customHeight="1" spans="1:10">
      <c r="A6" s="10">
        <v>3</v>
      </c>
      <c r="B6" s="8">
        <v>13</v>
      </c>
      <c r="C6" s="8" t="s">
        <v>19</v>
      </c>
      <c r="D6" s="8" t="s">
        <v>11</v>
      </c>
      <c r="E6" s="8">
        <v>79</v>
      </c>
      <c r="F6" s="8">
        <f t="shared" si="0"/>
        <v>47.4</v>
      </c>
      <c r="G6" s="10">
        <v>84</v>
      </c>
      <c r="H6" s="10">
        <v>33.6</v>
      </c>
      <c r="I6" s="10">
        <f t="shared" si="1"/>
        <v>81</v>
      </c>
      <c r="J6" s="17"/>
    </row>
    <row r="7" ht="21" customHeight="1" spans="1:10">
      <c r="A7" s="10">
        <v>4</v>
      </c>
      <c r="B7" s="8">
        <v>12</v>
      </c>
      <c r="C7" s="8" t="s">
        <v>20</v>
      </c>
      <c r="D7" s="8" t="s">
        <v>11</v>
      </c>
      <c r="E7" s="8">
        <v>86</v>
      </c>
      <c r="F7" s="8">
        <f t="shared" si="0"/>
        <v>51.6</v>
      </c>
      <c r="G7" s="10">
        <v>71.4</v>
      </c>
      <c r="H7" s="10">
        <v>28.56</v>
      </c>
      <c r="I7" s="10">
        <f t="shared" si="1"/>
        <v>80.16</v>
      </c>
      <c r="J7" s="17"/>
    </row>
    <row r="8" s="2" customFormat="1" ht="21" customHeight="1" spans="1:16">
      <c r="A8" s="10">
        <v>5</v>
      </c>
      <c r="B8" s="8">
        <v>4</v>
      </c>
      <c r="C8" s="8" t="s">
        <v>22</v>
      </c>
      <c r="D8" s="8" t="s">
        <v>11</v>
      </c>
      <c r="E8" s="8">
        <v>76</v>
      </c>
      <c r="F8" s="8">
        <f t="shared" si="0"/>
        <v>45.6</v>
      </c>
      <c r="G8" s="10">
        <v>85.6</v>
      </c>
      <c r="H8" s="10">
        <v>34.24</v>
      </c>
      <c r="I8" s="10">
        <f t="shared" si="1"/>
        <v>79.84</v>
      </c>
      <c r="J8" s="17"/>
      <c r="O8" s="5"/>
      <c r="P8" s="5"/>
    </row>
    <row r="9" ht="21" customHeight="1" spans="1:10">
      <c r="A9" s="10">
        <v>6</v>
      </c>
      <c r="B9" s="8">
        <v>21</v>
      </c>
      <c r="C9" s="8" t="s">
        <v>23</v>
      </c>
      <c r="D9" s="8" t="s">
        <v>11</v>
      </c>
      <c r="E9" s="8">
        <v>74</v>
      </c>
      <c r="F9" s="8">
        <f t="shared" si="0"/>
        <v>44.4</v>
      </c>
      <c r="G9" s="10">
        <v>88</v>
      </c>
      <c r="H9" s="10">
        <v>35.2</v>
      </c>
      <c r="I9" s="10">
        <f t="shared" si="1"/>
        <v>79.6</v>
      </c>
      <c r="J9" s="17"/>
    </row>
    <row r="10" ht="21" customHeight="1" spans="1:10">
      <c r="A10" s="10">
        <v>7</v>
      </c>
      <c r="B10" s="8">
        <v>7</v>
      </c>
      <c r="C10" s="8" t="s">
        <v>24</v>
      </c>
      <c r="D10" s="8" t="s">
        <v>11</v>
      </c>
      <c r="E10" s="8">
        <v>72</v>
      </c>
      <c r="F10" s="8">
        <f t="shared" si="0"/>
        <v>43.2</v>
      </c>
      <c r="G10" s="10">
        <v>90.8</v>
      </c>
      <c r="H10" s="10">
        <v>36.32</v>
      </c>
      <c r="I10" s="10">
        <f t="shared" si="1"/>
        <v>79.52</v>
      </c>
      <c r="J10" s="17"/>
    </row>
    <row r="11" ht="21" customHeight="1" spans="1:10">
      <c r="A11" s="10">
        <v>8</v>
      </c>
      <c r="B11" s="8">
        <v>14</v>
      </c>
      <c r="C11" s="8" t="s">
        <v>25</v>
      </c>
      <c r="D11" s="8" t="s">
        <v>11</v>
      </c>
      <c r="E11" s="8">
        <v>77</v>
      </c>
      <c r="F11" s="8">
        <f t="shared" si="0"/>
        <v>46.2</v>
      </c>
      <c r="G11" s="10">
        <v>82.4</v>
      </c>
      <c r="H11" s="10">
        <v>32.96</v>
      </c>
      <c r="I11" s="10">
        <f t="shared" si="1"/>
        <v>79.16</v>
      </c>
      <c r="J11" s="17"/>
    </row>
    <row r="12" ht="21" customHeight="1" spans="1:10">
      <c r="A12" s="10">
        <v>9</v>
      </c>
      <c r="B12" s="8">
        <v>29</v>
      </c>
      <c r="C12" s="8" t="s">
        <v>26</v>
      </c>
      <c r="D12" s="8" t="s">
        <v>27</v>
      </c>
      <c r="E12" s="8">
        <v>71</v>
      </c>
      <c r="F12" s="8">
        <f t="shared" si="0"/>
        <v>42.6</v>
      </c>
      <c r="G12" s="10">
        <v>90.2</v>
      </c>
      <c r="H12" s="10">
        <v>36.08</v>
      </c>
      <c r="I12" s="10">
        <f t="shared" si="1"/>
        <v>78.68</v>
      </c>
      <c r="J12" s="17"/>
    </row>
    <row r="13" ht="21" customHeight="1" spans="1:10">
      <c r="A13" s="10">
        <v>10</v>
      </c>
      <c r="B13" s="8">
        <v>52</v>
      </c>
      <c r="C13" s="8" t="s">
        <v>28</v>
      </c>
      <c r="D13" s="8" t="s">
        <v>11</v>
      </c>
      <c r="E13" s="8">
        <v>69</v>
      </c>
      <c r="F13" s="8">
        <f t="shared" si="0"/>
        <v>41.4</v>
      </c>
      <c r="G13" s="10">
        <v>93</v>
      </c>
      <c r="H13" s="10">
        <v>37.2</v>
      </c>
      <c r="I13" s="10">
        <f t="shared" si="1"/>
        <v>78.6</v>
      </c>
      <c r="J13" s="17"/>
    </row>
    <row r="14" ht="21" customHeight="1" spans="1:10">
      <c r="A14" s="10">
        <v>11</v>
      </c>
      <c r="B14" s="8">
        <v>3</v>
      </c>
      <c r="C14" s="8" t="s">
        <v>29</v>
      </c>
      <c r="D14" s="8" t="s">
        <v>11</v>
      </c>
      <c r="E14" s="8">
        <v>75</v>
      </c>
      <c r="F14" s="8">
        <f t="shared" si="0"/>
        <v>45</v>
      </c>
      <c r="G14" s="10">
        <v>83.8</v>
      </c>
      <c r="H14" s="10">
        <v>33.52</v>
      </c>
      <c r="I14" s="10">
        <f t="shared" si="1"/>
        <v>78.52</v>
      </c>
      <c r="J14" s="17"/>
    </row>
    <row r="15" ht="21" customHeight="1" spans="1:10">
      <c r="A15" s="10">
        <v>12</v>
      </c>
      <c r="B15" s="8">
        <v>17</v>
      </c>
      <c r="C15" s="8" t="s">
        <v>30</v>
      </c>
      <c r="D15" s="8" t="s">
        <v>11</v>
      </c>
      <c r="E15" s="8">
        <v>78</v>
      </c>
      <c r="F15" s="8">
        <f t="shared" si="0"/>
        <v>46.8</v>
      </c>
      <c r="G15" s="10">
        <v>79.2</v>
      </c>
      <c r="H15" s="10">
        <v>31.68</v>
      </c>
      <c r="I15" s="10">
        <f t="shared" si="1"/>
        <v>78.48</v>
      </c>
      <c r="J15" s="17"/>
    </row>
    <row r="16" ht="21" customHeight="1" spans="1:10">
      <c r="A16" s="10">
        <v>13</v>
      </c>
      <c r="B16" s="8">
        <v>20</v>
      </c>
      <c r="C16" s="8" t="s">
        <v>31</v>
      </c>
      <c r="D16" s="8" t="s">
        <v>11</v>
      </c>
      <c r="E16" s="8">
        <v>73</v>
      </c>
      <c r="F16" s="8">
        <f t="shared" si="0"/>
        <v>43.8</v>
      </c>
      <c r="G16" s="10">
        <v>86.6</v>
      </c>
      <c r="H16" s="10">
        <v>34.64</v>
      </c>
      <c r="I16" s="10">
        <f t="shared" si="1"/>
        <v>78.44</v>
      </c>
      <c r="J16" s="17"/>
    </row>
    <row r="17" ht="21" customHeight="1" spans="1:10">
      <c r="A17" s="10">
        <v>14</v>
      </c>
      <c r="B17" s="8">
        <v>9</v>
      </c>
      <c r="C17" s="8" t="s">
        <v>32</v>
      </c>
      <c r="D17" s="8" t="s">
        <v>11</v>
      </c>
      <c r="E17" s="8">
        <v>76</v>
      </c>
      <c r="F17" s="8">
        <f t="shared" si="0"/>
        <v>45.6</v>
      </c>
      <c r="G17" s="10">
        <v>82</v>
      </c>
      <c r="H17" s="10">
        <v>32.8</v>
      </c>
      <c r="I17" s="10">
        <f t="shared" si="1"/>
        <v>78.4</v>
      </c>
      <c r="J17" s="17"/>
    </row>
    <row r="18" ht="21" customHeight="1" spans="1:10">
      <c r="A18" s="10">
        <v>15</v>
      </c>
      <c r="B18" s="8">
        <v>27</v>
      </c>
      <c r="C18" s="8" t="s">
        <v>33</v>
      </c>
      <c r="D18" s="8" t="s">
        <v>11</v>
      </c>
      <c r="E18" s="8">
        <v>72</v>
      </c>
      <c r="F18" s="8">
        <f t="shared" si="0"/>
        <v>43.2</v>
      </c>
      <c r="G18" s="10">
        <v>86.6</v>
      </c>
      <c r="H18" s="10">
        <v>34.64</v>
      </c>
      <c r="I18" s="10">
        <f t="shared" si="1"/>
        <v>77.84</v>
      </c>
      <c r="J18" s="17"/>
    </row>
    <row r="19" ht="21" customHeight="1" spans="1:10">
      <c r="A19" s="10">
        <v>16</v>
      </c>
      <c r="B19" s="8">
        <v>6</v>
      </c>
      <c r="C19" s="8" t="s">
        <v>34</v>
      </c>
      <c r="D19" s="8" t="s">
        <v>27</v>
      </c>
      <c r="E19" s="8">
        <v>71</v>
      </c>
      <c r="F19" s="8">
        <f t="shared" si="0"/>
        <v>42.6</v>
      </c>
      <c r="G19" s="10">
        <v>88</v>
      </c>
      <c r="H19" s="10">
        <v>35.2</v>
      </c>
      <c r="I19" s="10">
        <f t="shared" si="1"/>
        <v>77.8</v>
      </c>
      <c r="J19" s="17"/>
    </row>
    <row r="20" ht="21" customHeight="1" spans="1:10">
      <c r="A20" s="10">
        <v>17</v>
      </c>
      <c r="B20" s="8">
        <v>2</v>
      </c>
      <c r="C20" s="8" t="s">
        <v>36</v>
      </c>
      <c r="D20" s="8" t="s">
        <v>11</v>
      </c>
      <c r="E20" s="8">
        <v>73</v>
      </c>
      <c r="F20" s="8">
        <f t="shared" si="0"/>
        <v>43.8</v>
      </c>
      <c r="G20" s="10">
        <v>84.6</v>
      </c>
      <c r="H20" s="10">
        <v>33.84</v>
      </c>
      <c r="I20" s="10">
        <f t="shared" si="1"/>
        <v>77.64</v>
      </c>
      <c r="J20" s="17"/>
    </row>
    <row r="21" ht="21" customHeight="1" spans="1:10">
      <c r="A21" s="10">
        <v>18</v>
      </c>
      <c r="B21" s="8">
        <v>30</v>
      </c>
      <c r="C21" s="8" t="s">
        <v>38</v>
      </c>
      <c r="D21" s="8" t="s">
        <v>11</v>
      </c>
      <c r="E21" s="8">
        <v>79</v>
      </c>
      <c r="F21" s="8">
        <f t="shared" si="0"/>
        <v>47.4</v>
      </c>
      <c r="G21" s="10">
        <v>75.4</v>
      </c>
      <c r="H21" s="10">
        <v>30.16</v>
      </c>
      <c r="I21" s="10">
        <f t="shared" si="1"/>
        <v>77.56</v>
      </c>
      <c r="J21" s="17"/>
    </row>
    <row r="22" ht="21" customHeight="1" spans="1:10">
      <c r="A22" s="10">
        <v>19</v>
      </c>
      <c r="B22" s="8">
        <v>10</v>
      </c>
      <c r="C22" s="8" t="s">
        <v>39</v>
      </c>
      <c r="D22" s="8" t="s">
        <v>11</v>
      </c>
      <c r="E22" s="8">
        <v>73</v>
      </c>
      <c r="F22" s="8">
        <f t="shared" si="0"/>
        <v>43.8</v>
      </c>
      <c r="G22" s="10">
        <v>83.2</v>
      </c>
      <c r="H22" s="10">
        <v>33.28</v>
      </c>
      <c r="I22" s="10">
        <f t="shared" si="1"/>
        <v>77.08</v>
      </c>
      <c r="J22" s="17"/>
    </row>
    <row r="23" ht="21" customHeight="1" spans="1:10">
      <c r="A23" s="10">
        <v>20</v>
      </c>
      <c r="B23" s="8">
        <v>5</v>
      </c>
      <c r="C23" s="8" t="s">
        <v>40</v>
      </c>
      <c r="D23" s="8" t="s">
        <v>11</v>
      </c>
      <c r="E23" s="8">
        <v>78</v>
      </c>
      <c r="F23" s="8">
        <f t="shared" si="0"/>
        <v>46.8</v>
      </c>
      <c r="G23" s="10">
        <v>75.6</v>
      </c>
      <c r="H23" s="10">
        <v>30.24</v>
      </c>
      <c r="I23" s="10">
        <f t="shared" si="1"/>
        <v>77.04</v>
      </c>
      <c r="J23" s="17"/>
    </row>
    <row r="24" ht="21" customHeight="1" spans="1:10">
      <c r="A24" s="10">
        <v>21</v>
      </c>
      <c r="B24" s="8">
        <v>8</v>
      </c>
      <c r="C24" s="8" t="s">
        <v>41</v>
      </c>
      <c r="D24" s="8" t="s">
        <v>11</v>
      </c>
      <c r="E24" s="8">
        <v>73</v>
      </c>
      <c r="F24" s="8">
        <f t="shared" si="0"/>
        <v>43.8</v>
      </c>
      <c r="G24" s="10">
        <v>82.8</v>
      </c>
      <c r="H24" s="10">
        <v>33.12</v>
      </c>
      <c r="I24" s="10">
        <f t="shared" si="1"/>
        <v>76.92</v>
      </c>
      <c r="J24" s="17"/>
    </row>
    <row r="25" ht="21" customHeight="1" spans="1:10">
      <c r="A25" s="10">
        <v>22</v>
      </c>
      <c r="B25" s="8">
        <v>40</v>
      </c>
      <c r="C25" s="8" t="s">
        <v>42</v>
      </c>
      <c r="D25" s="8" t="s">
        <v>11</v>
      </c>
      <c r="E25" s="8">
        <v>69</v>
      </c>
      <c r="F25" s="8">
        <f t="shared" si="0"/>
        <v>41.4</v>
      </c>
      <c r="G25" s="10">
        <v>88.6</v>
      </c>
      <c r="H25" s="10">
        <v>35.44</v>
      </c>
      <c r="I25" s="10">
        <f t="shared" si="1"/>
        <v>76.84</v>
      </c>
      <c r="J25" s="17"/>
    </row>
    <row r="26" ht="21" customHeight="1" spans="1:10">
      <c r="A26" s="10">
        <v>23</v>
      </c>
      <c r="B26" s="8">
        <v>34</v>
      </c>
      <c r="C26" s="8" t="s">
        <v>43</v>
      </c>
      <c r="D26" s="8" t="s">
        <v>11</v>
      </c>
      <c r="E26" s="8">
        <v>67</v>
      </c>
      <c r="F26" s="8">
        <f t="shared" si="0"/>
        <v>40.2</v>
      </c>
      <c r="G26" s="10">
        <v>90.4</v>
      </c>
      <c r="H26" s="10">
        <v>36.16</v>
      </c>
      <c r="I26" s="10">
        <f t="shared" si="1"/>
        <v>76.36</v>
      </c>
      <c r="J26" s="17"/>
    </row>
    <row r="27" ht="21" customHeight="1" spans="1:10">
      <c r="A27" s="10">
        <v>24</v>
      </c>
      <c r="B27" s="8">
        <v>19</v>
      </c>
      <c r="C27" s="8" t="s">
        <v>44</v>
      </c>
      <c r="D27" s="8" t="s">
        <v>11</v>
      </c>
      <c r="E27" s="8">
        <v>74</v>
      </c>
      <c r="F27" s="8">
        <f t="shared" si="0"/>
        <v>44.4</v>
      </c>
      <c r="G27" s="10">
        <v>79.4</v>
      </c>
      <c r="H27" s="10">
        <v>31.76</v>
      </c>
      <c r="I27" s="10">
        <f t="shared" si="1"/>
        <v>76.16</v>
      </c>
      <c r="J27" s="17"/>
    </row>
    <row r="28" ht="21" customHeight="1" spans="1:10">
      <c r="A28" s="10">
        <v>25</v>
      </c>
      <c r="B28" s="8">
        <v>22</v>
      </c>
      <c r="C28" s="8" t="s">
        <v>45</v>
      </c>
      <c r="D28" s="8" t="s">
        <v>11</v>
      </c>
      <c r="E28" s="8">
        <v>73</v>
      </c>
      <c r="F28" s="8">
        <f t="shared" si="0"/>
        <v>43.8</v>
      </c>
      <c r="G28" s="10">
        <v>79.8</v>
      </c>
      <c r="H28" s="10">
        <v>31.92</v>
      </c>
      <c r="I28" s="10">
        <f t="shared" si="1"/>
        <v>75.72</v>
      </c>
      <c r="J28" s="17"/>
    </row>
    <row r="29" ht="21" customHeight="1" spans="1:10">
      <c r="A29" s="10">
        <v>26</v>
      </c>
      <c r="B29" s="8">
        <v>51</v>
      </c>
      <c r="C29" s="8" t="s">
        <v>46</v>
      </c>
      <c r="D29" s="8" t="s">
        <v>11</v>
      </c>
      <c r="E29" s="8">
        <v>67</v>
      </c>
      <c r="F29" s="8">
        <f t="shared" si="0"/>
        <v>40.2</v>
      </c>
      <c r="G29" s="10">
        <v>88.8</v>
      </c>
      <c r="H29" s="10">
        <v>35.52</v>
      </c>
      <c r="I29" s="10">
        <f t="shared" si="1"/>
        <v>75.72</v>
      </c>
      <c r="J29" s="17"/>
    </row>
    <row r="30" ht="21" customHeight="1" spans="1:10">
      <c r="A30" s="10">
        <v>27</v>
      </c>
      <c r="B30" s="8">
        <v>31</v>
      </c>
      <c r="C30" s="8" t="s">
        <v>47</v>
      </c>
      <c r="D30" s="8" t="s">
        <v>11</v>
      </c>
      <c r="E30" s="8">
        <v>64</v>
      </c>
      <c r="F30" s="8">
        <f t="shared" si="0"/>
        <v>38.4</v>
      </c>
      <c r="G30" s="10">
        <v>93</v>
      </c>
      <c r="H30" s="10">
        <v>37.2</v>
      </c>
      <c r="I30" s="10">
        <f t="shared" si="1"/>
        <v>75.6</v>
      </c>
      <c r="J30" s="17"/>
    </row>
    <row r="31" ht="21" customHeight="1" spans="1:10">
      <c r="A31" s="10">
        <v>28</v>
      </c>
      <c r="B31" s="8">
        <v>23</v>
      </c>
      <c r="C31" s="8" t="s">
        <v>109</v>
      </c>
      <c r="D31" s="8" t="s">
        <v>11</v>
      </c>
      <c r="E31" s="8">
        <v>74</v>
      </c>
      <c r="F31" s="8">
        <f t="shared" si="0"/>
        <v>44.4</v>
      </c>
      <c r="G31" s="10">
        <v>77.6</v>
      </c>
      <c r="H31" s="10">
        <v>31.04</v>
      </c>
      <c r="I31" s="10">
        <f t="shared" si="1"/>
        <v>75.44</v>
      </c>
      <c r="J31" s="17"/>
    </row>
    <row r="32" s="3" customFormat="1" ht="21" customHeight="1" spans="1:16">
      <c r="A32" s="15">
        <v>29</v>
      </c>
      <c r="B32" s="16">
        <v>41</v>
      </c>
      <c r="C32" s="16" t="s">
        <v>111</v>
      </c>
      <c r="D32" s="16" t="s">
        <v>11</v>
      </c>
      <c r="E32" s="16">
        <v>66</v>
      </c>
      <c r="F32" s="16">
        <f t="shared" si="0"/>
        <v>39.6</v>
      </c>
      <c r="G32" s="15">
        <v>88.4</v>
      </c>
      <c r="H32" s="15">
        <v>35.36</v>
      </c>
      <c r="I32" s="15">
        <v>74.96</v>
      </c>
      <c r="J32" s="20" t="s">
        <v>303</v>
      </c>
      <c r="O32" s="21"/>
      <c r="P32" s="21"/>
    </row>
    <row r="33" ht="21" customHeight="1" spans="1:10">
      <c r="A33" s="10">
        <v>30</v>
      </c>
      <c r="B33" s="8">
        <v>35</v>
      </c>
      <c r="C33" s="8" t="s">
        <v>113</v>
      </c>
      <c r="D33" s="8" t="s">
        <v>11</v>
      </c>
      <c r="E33" s="8">
        <v>61</v>
      </c>
      <c r="F33" s="8">
        <f t="shared" si="0"/>
        <v>36.6</v>
      </c>
      <c r="G33" s="10">
        <v>95.4</v>
      </c>
      <c r="H33" s="10">
        <v>38.16</v>
      </c>
      <c r="I33" s="10">
        <f t="shared" si="1"/>
        <v>74.76</v>
      </c>
      <c r="J33" s="17"/>
    </row>
    <row r="34" ht="21" customHeight="1" spans="1:10">
      <c r="A34" s="10">
        <v>31</v>
      </c>
      <c r="B34" s="8">
        <v>26</v>
      </c>
      <c r="C34" s="8" t="s">
        <v>115</v>
      </c>
      <c r="D34" s="8" t="s">
        <v>11</v>
      </c>
      <c r="E34" s="8">
        <v>73</v>
      </c>
      <c r="F34" s="8">
        <f t="shared" si="0"/>
        <v>43.8</v>
      </c>
      <c r="G34" s="10">
        <v>76.8</v>
      </c>
      <c r="H34" s="10">
        <v>30.72</v>
      </c>
      <c r="I34" s="10">
        <f t="shared" si="1"/>
        <v>74.52</v>
      </c>
      <c r="J34" s="17"/>
    </row>
    <row r="35" ht="21" customHeight="1" spans="1:10">
      <c r="A35" s="10">
        <v>32</v>
      </c>
      <c r="B35" s="8">
        <v>28</v>
      </c>
      <c r="C35" s="8" t="s">
        <v>117</v>
      </c>
      <c r="D35" s="8" t="s">
        <v>11</v>
      </c>
      <c r="E35" s="8">
        <v>76</v>
      </c>
      <c r="F35" s="8">
        <f t="shared" si="0"/>
        <v>45.6</v>
      </c>
      <c r="G35" s="10">
        <v>71.6</v>
      </c>
      <c r="H35" s="10">
        <v>28.64</v>
      </c>
      <c r="I35" s="10">
        <f t="shared" si="1"/>
        <v>74.24</v>
      </c>
      <c r="J35" s="17"/>
    </row>
    <row r="36" ht="21" customHeight="1" spans="1:10">
      <c r="A36" s="10">
        <v>33</v>
      </c>
      <c r="B36" s="8">
        <v>18</v>
      </c>
      <c r="C36" s="8" t="s">
        <v>119</v>
      </c>
      <c r="D36" s="8" t="s">
        <v>11</v>
      </c>
      <c r="E36" s="8">
        <v>71</v>
      </c>
      <c r="F36" s="8">
        <f t="shared" si="0"/>
        <v>42.6</v>
      </c>
      <c r="G36" s="10">
        <v>78.8</v>
      </c>
      <c r="H36" s="10">
        <v>31.52</v>
      </c>
      <c r="I36" s="10">
        <f t="shared" si="1"/>
        <v>74.12</v>
      </c>
      <c r="J36" s="17"/>
    </row>
    <row r="37" ht="21" customHeight="1" spans="1:10">
      <c r="A37" s="10">
        <v>34</v>
      </c>
      <c r="B37" s="8">
        <v>55</v>
      </c>
      <c r="C37" s="8" t="s">
        <v>121</v>
      </c>
      <c r="D37" s="8" t="s">
        <v>27</v>
      </c>
      <c r="E37" s="8">
        <v>63</v>
      </c>
      <c r="F37" s="8">
        <f t="shared" si="0"/>
        <v>37.8</v>
      </c>
      <c r="G37" s="10">
        <v>89.6</v>
      </c>
      <c r="H37" s="10">
        <v>35.84</v>
      </c>
      <c r="I37" s="10">
        <f t="shared" si="1"/>
        <v>73.64</v>
      </c>
      <c r="J37" s="17"/>
    </row>
    <row r="38" ht="21" customHeight="1" spans="1:10">
      <c r="A38" s="10">
        <v>35</v>
      </c>
      <c r="B38" s="8">
        <v>46</v>
      </c>
      <c r="C38" s="8" t="s">
        <v>123</v>
      </c>
      <c r="D38" s="8" t="s">
        <v>11</v>
      </c>
      <c r="E38" s="8">
        <v>63</v>
      </c>
      <c r="F38" s="8">
        <f t="shared" si="0"/>
        <v>37.8</v>
      </c>
      <c r="G38" s="10">
        <v>88.2</v>
      </c>
      <c r="H38" s="10">
        <v>35.28</v>
      </c>
      <c r="I38" s="10">
        <f t="shared" si="1"/>
        <v>73.08</v>
      </c>
      <c r="J38" s="17"/>
    </row>
    <row r="39" ht="21" customHeight="1" spans="1:10">
      <c r="A39" s="10">
        <v>36</v>
      </c>
      <c r="B39" s="8">
        <v>48</v>
      </c>
      <c r="C39" s="8" t="s">
        <v>125</v>
      </c>
      <c r="D39" s="8" t="s">
        <v>11</v>
      </c>
      <c r="E39" s="8">
        <v>68</v>
      </c>
      <c r="F39" s="8">
        <f t="shared" si="0"/>
        <v>40.8</v>
      </c>
      <c r="G39" s="10">
        <v>80.2</v>
      </c>
      <c r="H39" s="10">
        <v>32.08</v>
      </c>
      <c r="I39" s="10">
        <f t="shared" si="1"/>
        <v>72.88</v>
      </c>
      <c r="J39" s="17"/>
    </row>
    <row r="40" ht="21" customHeight="1" spans="1:10">
      <c r="A40" s="10">
        <v>37</v>
      </c>
      <c r="B40" s="8">
        <v>53</v>
      </c>
      <c r="C40" s="8" t="s">
        <v>127</v>
      </c>
      <c r="D40" s="8" t="s">
        <v>11</v>
      </c>
      <c r="E40" s="8">
        <v>66</v>
      </c>
      <c r="F40" s="8">
        <f t="shared" si="0"/>
        <v>39.6</v>
      </c>
      <c r="G40" s="10">
        <v>82.8</v>
      </c>
      <c r="H40" s="10">
        <v>33.12</v>
      </c>
      <c r="I40" s="10">
        <f t="shared" si="1"/>
        <v>72.72</v>
      </c>
      <c r="J40" s="17"/>
    </row>
    <row r="41" s="3" customFormat="1" ht="21" customHeight="1" spans="1:16">
      <c r="A41" s="15">
        <v>38</v>
      </c>
      <c r="B41" s="16">
        <v>16</v>
      </c>
      <c r="C41" s="16" t="s">
        <v>129</v>
      </c>
      <c r="D41" s="16" t="s">
        <v>11</v>
      </c>
      <c r="E41" s="16">
        <v>70</v>
      </c>
      <c r="F41" s="16">
        <f t="shared" si="0"/>
        <v>42</v>
      </c>
      <c r="G41" s="15">
        <v>74.8</v>
      </c>
      <c r="H41" s="15">
        <v>29.92</v>
      </c>
      <c r="I41" s="15">
        <f t="shared" si="1"/>
        <v>71.92</v>
      </c>
      <c r="J41" s="20" t="s">
        <v>304</v>
      </c>
      <c r="O41" s="21"/>
      <c r="P41" s="21"/>
    </row>
    <row r="42" ht="21" customHeight="1" spans="1:10">
      <c r="A42" s="10">
        <v>39</v>
      </c>
      <c r="B42" s="8">
        <v>43</v>
      </c>
      <c r="C42" s="8" t="s">
        <v>131</v>
      </c>
      <c r="D42" s="8" t="s">
        <v>11</v>
      </c>
      <c r="E42" s="8">
        <v>69</v>
      </c>
      <c r="F42" s="8">
        <f t="shared" si="0"/>
        <v>41.4</v>
      </c>
      <c r="G42" s="10">
        <v>76.2</v>
      </c>
      <c r="H42" s="10">
        <v>30.48</v>
      </c>
      <c r="I42" s="10">
        <f t="shared" si="1"/>
        <v>71.88</v>
      </c>
      <c r="J42" s="17"/>
    </row>
    <row r="43" ht="21" customHeight="1" spans="1:10">
      <c r="A43" s="10">
        <v>40</v>
      </c>
      <c r="B43" s="8">
        <v>54</v>
      </c>
      <c r="C43" s="8" t="s">
        <v>119</v>
      </c>
      <c r="D43" s="8" t="s">
        <v>11</v>
      </c>
      <c r="E43" s="8">
        <v>65</v>
      </c>
      <c r="F43" s="8">
        <f t="shared" si="0"/>
        <v>39</v>
      </c>
      <c r="G43" s="10">
        <v>81.8</v>
      </c>
      <c r="H43" s="10">
        <v>32.72</v>
      </c>
      <c r="I43" s="10">
        <f t="shared" si="1"/>
        <v>71.72</v>
      </c>
      <c r="J43" s="17"/>
    </row>
    <row r="44" ht="21" customHeight="1" spans="1:10">
      <c r="A44" s="10">
        <v>41</v>
      </c>
      <c r="B44" s="8">
        <v>42</v>
      </c>
      <c r="C44" s="8" t="s">
        <v>134</v>
      </c>
      <c r="D44" s="8" t="s">
        <v>11</v>
      </c>
      <c r="E44" s="8">
        <v>62</v>
      </c>
      <c r="F44" s="8">
        <f t="shared" si="0"/>
        <v>37.2</v>
      </c>
      <c r="G44" s="10">
        <v>85.4</v>
      </c>
      <c r="H44" s="10">
        <v>34.16</v>
      </c>
      <c r="I44" s="10">
        <f t="shared" si="1"/>
        <v>71.36</v>
      </c>
      <c r="J44" s="17"/>
    </row>
    <row r="45" ht="21" customHeight="1" spans="1:10">
      <c r="A45" s="10">
        <v>42</v>
      </c>
      <c r="B45" s="8">
        <v>44</v>
      </c>
      <c r="C45" s="8" t="s">
        <v>136</v>
      </c>
      <c r="D45" s="8" t="s">
        <v>11</v>
      </c>
      <c r="E45" s="8">
        <v>65</v>
      </c>
      <c r="F45" s="8">
        <f t="shared" si="0"/>
        <v>39</v>
      </c>
      <c r="G45" s="10">
        <v>80.6</v>
      </c>
      <c r="H45" s="10">
        <v>32.24</v>
      </c>
      <c r="I45" s="10">
        <f t="shared" si="1"/>
        <v>71.24</v>
      </c>
      <c r="J45" s="17"/>
    </row>
    <row r="46" s="3" customFormat="1" ht="21" customHeight="1" spans="1:16">
      <c r="A46" s="15">
        <v>43</v>
      </c>
      <c r="B46" s="16">
        <v>32</v>
      </c>
      <c r="C46" s="16" t="s">
        <v>138</v>
      </c>
      <c r="D46" s="16" t="s">
        <v>11</v>
      </c>
      <c r="E46" s="16">
        <v>63</v>
      </c>
      <c r="F46" s="16">
        <f t="shared" si="0"/>
        <v>37.8</v>
      </c>
      <c r="G46" s="15">
        <v>83.2</v>
      </c>
      <c r="H46" s="15">
        <v>33.28</v>
      </c>
      <c r="I46" s="15">
        <f t="shared" si="1"/>
        <v>71.08</v>
      </c>
      <c r="J46" s="22" t="s">
        <v>305</v>
      </c>
      <c r="O46" s="21"/>
      <c r="P46" s="21"/>
    </row>
    <row r="47" ht="21" customHeight="1" spans="1:10">
      <c r="A47" s="10">
        <v>44</v>
      </c>
      <c r="B47" s="8">
        <v>49</v>
      </c>
      <c r="C47" s="8" t="s">
        <v>140</v>
      </c>
      <c r="D47" s="8" t="s">
        <v>27</v>
      </c>
      <c r="E47" s="8">
        <v>61</v>
      </c>
      <c r="F47" s="8">
        <f t="shared" si="0"/>
        <v>36.6</v>
      </c>
      <c r="G47" s="10">
        <v>85.4</v>
      </c>
      <c r="H47" s="10">
        <v>34.16</v>
      </c>
      <c r="I47" s="10">
        <f t="shared" si="1"/>
        <v>70.76</v>
      </c>
      <c r="J47" s="17"/>
    </row>
    <row r="48" ht="21" customHeight="1" spans="1:10">
      <c r="A48" s="10">
        <v>45</v>
      </c>
      <c r="B48" s="8">
        <v>25</v>
      </c>
      <c r="C48" s="8" t="s">
        <v>142</v>
      </c>
      <c r="D48" s="8" t="s">
        <v>11</v>
      </c>
      <c r="E48" s="8">
        <v>74</v>
      </c>
      <c r="F48" s="8">
        <f t="shared" si="0"/>
        <v>44.4</v>
      </c>
      <c r="G48" s="10">
        <v>65.4</v>
      </c>
      <c r="H48" s="10">
        <v>26.16</v>
      </c>
      <c r="I48" s="10">
        <f t="shared" si="1"/>
        <v>70.56</v>
      </c>
      <c r="J48" s="17"/>
    </row>
    <row r="49" ht="21" customHeight="1" spans="1:10">
      <c r="A49" s="10">
        <v>46</v>
      </c>
      <c r="B49" s="8">
        <v>47</v>
      </c>
      <c r="C49" s="8" t="s">
        <v>144</v>
      </c>
      <c r="D49" s="8" t="s">
        <v>11</v>
      </c>
      <c r="E49" s="8">
        <v>64</v>
      </c>
      <c r="F49" s="8">
        <f t="shared" si="0"/>
        <v>38.4</v>
      </c>
      <c r="G49" s="10">
        <v>78.6</v>
      </c>
      <c r="H49" s="10">
        <v>31.44</v>
      </c>
      <c r="I49" s="10">
        <f t="shared" si="1"/>
        <v>69.84</v>
      </c>
      <c r="J49" s="17"/>
    </row>
    <row r="50" ht="21" customHeight="1" spans="1:10">
      <c r="A50" s="10">
        <v>47</v>
      </c>
      <c r="B50" s="8">
        <v>33</v>
      </c>
      <c r="C50" s="8" t="s">
        <v>146</v>
      </c>
      <c r="D50" s="8" t="s">
        <v>11</v>
      </c>
      <c r="E50" s="8">
        <v>61</v>
      </c>
      <c r="F50" s="8">
        <f t="shared" si="0"/>
        <v>36.6</v>
      </c>
      <c r="G50" s="10">
        <v>81.4</v>
      </c>
      <c r="H50" s="10">
        <v>32.56</v>
      </c>
      <c r="I50" s="10">
        <f t="shared" si="1"/>
        <v>69.16</v>
      </c>
      <c r="J50" s="17"/>
    </row>
    <row r="51" ht="21" customHeight="1" spans="1:10">
      <c r="A51" s="10">
        <v>48</v>
      </c>
      <c r="B51" s="8">
        <v>39</v>
      </c>
      <c r="C51" s="8" t="s">
        <v>148</v>
      </c>
      <c r="D51" s="8" t="s">
        <v>11</v>
      </c>
      <c r="E51" s="8">
        <v>61</v>
      </c>
      <c r="F51" s="8">
        <f t="shared" si="0"/>
        <v>36.6</v>
      </c>
      <c r="G51" s="10">
        <v>80.6</v>
      </c>
      <c r="H51" s="10">
        <v>32.24</v>
      </c>
      <c r="I51" s="10">
        <f t="shared" si="1"/>
        <v>68.84</v>
      </c>
      <c r="J51" s="17"/>
    </row>
    <row r="52" ht="21" customHeight="1" spans="1:10">
      <c r="A52" s="10">
        <v>49</v>
      </c>
      <c r="B52" s="8">
        <v>15</v>
      </c>
      <c r="C52" s="8" t="s">
        <v>150</v>
      </c>
      <c r="D52" s="8" t="s">
        <v>11</v>
      </c>
      <c r="E52" s="8">
        <v>70</v>
      </c>
      <c r="F52" s="8">
        <f t="shared" si="0"/>
        <v>42</v>
      </c>
      <c r="G52" s="10">
        <v>67</v>
      </c>
      <c r="H52" s="10">
        <v>26.8</v>
      </c>
      <c r="I52" s="10">
        <f t="shared" si="1"/>
        <v>68.8</v>
      </c>
      <c r="J52" s="17"/>
    </row>
    <row r="53" ht="21" customHeight="1" spans="1:10">
      <c r="A53" s="10">
        <v>50</v>
      </c>
      <c r="B53" s="8">
        <v>50</v>
      </c>
      <c r="C53" s="8" t="s">
        <v>152</v>
      </c>
      <c r="D53" s="8" t="s">
        <v>11</v>
      </c>
      <c r="E53" s="8">
        <v>64</v>
      </c>
      <c r="F53" s="8">
        <f t="shared" si="0"/>
        <v>38.4</v>
      </c>
      <c r="G53" s="10">
        <v>75.2</v>
      </c>
      <c r="H53" s="10">
        <v>30.08</v>
      </c>
      <c r="I53" s="10">
        <f t="shared" si="1"/>
        <v>68.48</v>
      </c>
      <c r="J53" s="17"/>
    </row>
    <row r="54" ht="21" customHeight="1" spans="1:10">
      <c r="A54" s="10">
        <v>51</v>
      </c>
      <c r="B54" s="8">
        <v>38</v>
      </c>
      <c r="C54" s="8" t="s">
        <v>154</v>
      </c>
      <c r="D54" s="8" t="s">
        <v>11</v>
      </c>
      <c r="E54" s="8">
        <v>63</v>
      </c>
      <c r="F54" s="8">
        <f t="shared" si="0"/>
        <v>37.8</v>
      </c>
      <c r="G54" s="10">
        <v>74.4</v>
      </c>
      <c r="H54" s="10">
        <v>29.76</v>
      </c>
      <c r="I54" s="10">
        <f t="shared" si="1"/>
        <v>67.56</v>
      </c>
      <c r="J54" s="17"/>
    </row>
    <row r="55" ht="21" customHeight="1" spans="1:10">
      <c r="A55" s="10">
        <v>52</v>
      </c>
      <c r="B55" s="8">
        <v>37</v>
      </c>
      <c r="C55" s="8" t="s">
        <v>156</v>
      </c>
      <c r="D55" s="8" t="s">
        <v>11</v>
      </c>
      <c r="E55" s="8">
        <v>62</v>
      </c>
      <c r="F55" s="8">
        <f t="shared" si="0"/>
        <v>37.2</v>
      </c>
      <c r="G55" s="10">
        <v>75.6</v>
      </c>
      <c r="H55" s="10">
        <v>30.24</v>
      </c>
      <c r="I55" s="10">
        <f t="shared" si="1"/>
        <v>67.44</v>
      </c>
      <c r="J55" s="17"/>
    </row>
    <row r="56" ht="21" customHeight="1" spans="1:10">
      <c r="A56" s="10">
        <v>53</v>
      </c>
      <c r="B56" s="8">
        <v>45</v>
      </c>
      <c r="C56" s="8" t="s">
        <v>158</v>
      </c>
      <c r="D56" s="8" t="s">
        <v>11</v>
      </c>
      <c r="E56" s="8">
        <v>63</v>
      </c>
      <c r="F56" s="8">
        <f t="shared" si="0"/>
        <v>37.8</v>
      </c>
      <c r="G56" s="10">
        <v>69.4</v>
      </c>
      <c r="H56" s="10">
        <v>27.76</v>
      </c>
      <c r="I56" s="10">
        <f t="shared" si="1"/>
        <v>65.56</v>
      </c>
      <c r="J56" s="17"/>
    </row>
    <row r="57" ht="21" customHeight="1" spans="1:10">
      <c r="A57" s="10">
        <v>54</v>
      </c>
      <c r="B57" s="8">
        <v>36</v>
      </c>
      <c r="C57" s="8" t="s">
        <v>160</v>
      </c>
      <c r="D57" s="8" t="s">
        <v>11</v>
      </c>
      <c r="E57" s="8">
        <v>66</v>
      </c>
      <c r="F57" s="8">
        <f t="shared" si="0"/>
        <v>39.6</v>
      </c>
      <c r="G57" s="10">
        <v>52.4</v>
      </c>
      <c r="H57" s="10">
        <v>20.96</v>
      </c>
      <c r="I57" s="10">
        <f t="shared" si="1"/>
        <v>60.56</v>
      </c>
      <c r="J57" s="17"/>
    </row>
  </sheetData>
  <autoFilter ref="A2:P57">
    <sortState ref="A2:P57">
      <sortCondition ref="I2" descending="1"/>
    </sortState>
    <extLst/>
  </autoFilter>
  <mergeCells count="1">
    <mergeCell ref="B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聘用公告</vt:lpstr>
      <vt:lpstr>体检结果</vt:lpstr>
      <vt:lpstr>面试合格公告</vt:lpstr>
      <vt:lpstr>排名 (2)</vt:lpstr>
      <vt:lpstr>成绩</vt:lpstr>
      <vt:lpstr>1-30</vt:lpstr>
      <vt:lpstr>31-55</vt:lpstr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高静</cp:lastModifiedBy>
  <dcterms:created xsi:type="dcterms:W3CDTF">2019-11-21T23:42:00Z</dcterms:created>
  <dcterms:modified xsi:type="dcterms:W3CDTF">2019-12-03T09:34:13Z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