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6"/>
  </bookViews>
  <sheets>
    <sheet name=" 县民政局" sheetId="2" r:id="rId1"/>
    <sheet name="河田镇" sheetId="3" r:id="rId2"/>
    <sheet name="南万镇" sheetId="4" r:id="rId3"/>
    <sheet name="东坑镇" sheetId="5" r:id="rId4"/>
    <sheet name="水唇镇" sheetId="6" r:id="rId5"/>
    <sheet name="新田镇" sheetId="7" r:id="rId6"/>
    <sheet name="河口镇" sheetId="9" r:id="rId7"/>
    <sheet name="上护镇" sheetId="8" r:id="rId8"/>
    <sheet name="螺溪镇" sheetId="10" r:id="rId9"/>
  </sheets>
  <definedNames>
    <definedName name="_xlnm._FilterDatabase" localSheetId="0" hidden="1">' 县民政局'!$A$3:$IE$138</definedName>
    <definedName name="_xlnm._FilterDatabase" localSheetId="1" hidden="1">河田镇!$B$3:$IE$43</definedName>
    <definedName name="_xlnm._FilterDatabase" localSheetId="2" hidden="1">南万镇!$A$3:$IE$11</definedName>
    <definedName name="_xlnm._FilterDatabase" localSheetId="3" hidden="1">东坑镇!$A$3:$IF$32</definedName>
    <definedName name="_xlnm._FilterDatabase" localSheetId="4" hidden="1">水唇镇!$A$3:$IF$22</definedName>
    <definedName name="_xlnm._FilterDatabase" localSheetId="5" hidden="1">新田镇!$A$3:$IF$17</definedName>
    <definedName name="_xlnm._FilterDatabase" localSheetId="6" hidden="1">河口镇!$A$3:$IE$23</definedName>
    <definedName name="_xlnm._FilterDatabase" localSheetId="7" hidden="1">上护镇!$A$3:$IE$19</definedName>
    <definedName name="_xlnm._FilterDatabase" localSheetId="8" hidden="1">螺溪镇!$A$3:$IE$22</definedName>
  </definedNames>
  <calcPr calcId="144525"/>
</workbook>
</file>

<file path=xl/sharedStrings.xml><?xml version="1.0" encoding="utf-8"?>
<sst xmlns="http://schemas.openxmlformats.org/spreadsheetml/2006/main" count="805" uniqueCount="410">
  <si>
    <t>陆河县民政局2019年招聘基层社会经办救助服务工作人员
上机考试成绩汇总表
( 报考岗位：县民政局 )</t>
  </si>
  <si>
    <t>时间：2019年11月23日</t>
  </si>
  <si>
    <t>序号</t>
  </si>
  <si>
    <t>姓名</t>
  </si>
  <si>
    <t>性别</t>
  </si>
  <si>
    <t>准考证号</t>
  </si>
  <si>
    <t>考生成绩</t>
  </si>
  <si>
    <t>排名</t>
  </si>
  <si>
    <t>每分钟打字数</t>
  </si>
  <si>
    <t>准确率</t>
  </si>
  <si>
    <t>备注</t>
  </si>
  <si>
    <t>陈广欢</t>
  </si>
  <si>
    <t>陈*欢</t>
  </si>
  <si>
    <t>男</t>
  </si>
  <si>
    <t>彭春雨</t>
  </si>
  <si>
    <t>彭*雨</t>
  </si>
  <si>
    <t>女</t>
  </si>
  <si>
    <t>朱广磊</t>
  </si>
  <si>
    <t>朱*磊</t>
  </si>
  <si>
    <t>彭张鉴</t>
  </si>
  <si>
    <t>彭*鉴</t>
  </si>
  <si>
    <t>叶俏丽</t>
  </si>
  <si>
    <t>叶*丽</t>
  </si>
  <si>
    <t>彭元金</t>
  </si>
  <si>
    <t>彭*金</t>
  </si>
  <si>
    <t>陈瑞彪</t>
  </si>
  <si>
    <t>陈*彪</t>
  </si>
  <si>
    <t>叶益欢</t>
  </si>
  <si>
    <t>叶*欢</t>
  </si>
  <si>
    <t>彭海珠</t>
  </si>
  <si>
    <t>彭*珠</t>
  </si>
  <si>
    <t>叶俏梦</t>
  </si>
  <si>
    <t>叶*梦</t>
  </si>
  <si>
    <t>罗晋锋</t>
  </si>
  <si>
    <t>罗*锋</t>
  </si>
  <si>
    <t>陈火军</t>
  </si>
  <si>
    <t>陈*军</t>
  </si>
  <si>
    <t>叶晓威</t>
  </si>
  <si>
    <t>叶*威</t>
  </si>
  <si>
    <t>罗红曼</t>
  </si>
  <si>
    <t>罗*曼</t>
  </si>
  <si>
    <t>陈土娟</t>
  </si>
  <si>
    <t>陈*娟</t>
  </si>
  <si>
    <t>彭周颖</t>
  </si>
  <si>
    <t>彭*颖</t>
  </si>
  <si>
    <t>彭凌莉</t>
  </si>
  <si>
    <t>彭*莉</t>
  </si>
  <si>
    <t>彭明亮</t>
  </si>
  <si>
    <t>彭*亮</t>
  </si>
  <si>
    <t>叶苏娜</t>
  </si>
  <si>
    <t>叶*娜</t>
  </si>
  <si>
    <t>范秋伊</t>
  </si>
  <si>
    <t>范*伊</t>
  </si>
  <si>
    <t>郑依力</t>
  </si>
  <si>
    <t>郑*力</t>
  </si>
  <si>
    <t>彭思柳</t>
  </si>
  <si>
    <t>陈石松</t>
  </si>
  <si>
    <t>叶力为</t>
  </si>
  <si>
    <t>叶娘熨</t>
  </si>
  <si>
    <t>邱嘉欣</t>
  </si>
  <si>
    <t>李玉霞</t>
  </si>
  <si>
    <t>彭柯</t>
  </si>
  <si>
    <t>彭同健</t>
  </si>
  <si>
    <t>范小燕</t>
  </si>
  <si>
    <t>彭肖依</t>
  </si>
  <si>
    <t>彭国治</t>
  </si>
  <si>
    <t>黄扬</t>
  </si>
  <si>
    <t>谢向阳</t>
  </si>
  <si>
    <t>叶玉翠</t>
  </si>
  <si>
    <t>彭思杭</t>
  </si>
  <si>
    <t>谢娘幼</t>
  </si>
  <si>
    <t>彭子东</t>
  </si>
  <si>
    <t>黄佳佳</t>
  </si>
  <si>
    <t>朱婷婷</t>
  </si>
  <si>
    <t>孔华</t>
  </si>
  <si>
    <t>叶中纬</t>
  </si>
  <si>
    <t>方友彬</t>
  </si>
  <si>
    <t>罗珍妹</t>
  </si>
  <si>
    <t>朱能玲</t>
  </si>
  <si>
    <t>朱秋婉</t>
  </si>
  <si>
    <t>彭晓阳</t>
  </si>
  <si>
    <t>彭琳</t>
  </si>
  <si>
    <t>邱秋冰</t>
  </si>
  <si>
    <t>彭依港</t>
  </si>
  <si>
    <t>陈志发</t>
  </si>
  <si>
    <t>叶润青</t>
  </si>
  <si>
    <t>朱小芳</t>
  </si>
  <si>
    <t>陈丽玉</t>
  </si>
  <si>
    <t>彭俏雯</t>
  </si>
  <si>
    <t>彭燕辉</t>
  </si>
  <si>
    <t>欧阳文</t>
  </si>
  <si>
    <t>彭丽悦</t>
  </si>
  <si>
    <t>彭飞燕</t>
  </si>
  <si>
    <t>朱苏娜</t>
  </si>
  <si>
    <t>黄莉莉</t>
  </si>
  <si>
    <t>彭斯婉</t>
  </si>
  <si>
    <t>黄依伦</t>
  </si>
  <si>
    <t>叶汉南</t>
  </si>
  <si>
    <t>范舒琪</t>
  </si>
  <si>
    <t>陈保绿</t>
  </si>
  <si>
    <t>张彬彬</t>
  </si>
  <si>
    <t>丘志达</t>
  </si>
  <si>
    <t>彭卓君</t>
  </si>
  <si>
    <t>彭嘉丽</t>
  </si>
  <si>
    <t>彭思敏</t>
  </si>
  <si>
    <t>余丽帆</t>
  </si>
  <si>
    <t>罗小燕</t>
  </si>
  <si>
    <t>刘艳珊</t>
  </si>
  <si>
    <t>彭成亮</t>
  </si>
  <si>
    <t>郑丹珊</t>
  </si>
  <si>
    <t>陈少梅</t>
  </si>
  <si>
    <t>彭秋影</t>
  </si>
  <si>
    <t>叶小还</t>
  </si>
  <si>
    <t>苏丽华</t>
  </si>
  <si>
    <t>彭成近</t>
  </si>
  <si>
    <t>罗曼</t>
  </si>
  <si>
    <t>孔思彤</t>
  </si>
  <si>
    <t>范春丽</t>
  </si>
  <si>
    <t>刘楚楚</t>
  </si>
  <si>
    <t>邓晓灵</t>
  </si>
  <si>
    <t>吴秋娟</t>
  </si>
  <si>
    <t>彭丽丽</t>
  </si>
  <si>
    <t>彭嘉怡</t>
  </si>
  <si>
    <t>范志宏</t>
  </si>
  <si>
    <t>彭苏莉</t>
  </si>
  <si>
    <t>冯燕花</t>
  </si>
  <si>
    <t>刘钻</t>
  </si>
  <si>
    <t>余思灵</t>
  </si>
  <si>
    <t>叶玉惠</t>
  </si>
  <si>
    <t>罗春谊</t>
  </si>
  <si>
    <t>彭晓萤</t>
  </si>
  <si>
    <t>张梦思</t>
  </si>
  <si>
    <t>孔丽婷</t>
  </si>
  <si>
    <t>朱惠丝</t>
  </si>
  <si>
    <t>邱咏冰</t>
  </si>
  <si>
    <t>罗思思</t>
  </si>
  <si>
    <t>彭丹丹</t>
  </si>
  <si>
    <t>刘露露</t>
  </si>
  <si>
    <t>张碧壬</t>
  </si>
  <si>
    <t>彭凤萍</t>
  </si>
  <si>
    <t>陈玉婷</t>
  </si>
  <si>
    <t>丘娜琪</t>
  </si>
  <si>
    <t>廖小翠</t>
  </si>
  <si>
    <t>彭伟鋆</t>
  </si>
  <si>
    <t>李广催</t>
  </si>
  <si>
    <t>罗佳怡</t>
  </si>
  <si>
    <t>陈俊赓</t>
  </si>
  <si>
    <t>彭思卡</t>
  </si>
  <si>
    <t>徐海蛙</t>
  </si>
  <si>
    <t>叶露滛</t>
  </si>
  <si>
    <t>李丽婵</t>
  </si>
  <si>
    <t>孔嘉琪</t>
  </si>
  <si>
    <t>彭缤盈</t>
  </si>
  <si>
    <t>李思容</t>
  </si>
  <si>
    <t>苏辈</t>
  </si>
  <si>
    <t>丘晓婷</t>
  </si>
  <si>
    <t>张月环</t>
  </si>
  <si>
    <t>缺考</t>
  </si>
  <si>
    <t>彭斯敏</t>
  </si>
  <si>
    <t>徐鹏</t>
  </si>
  <si>
    <t>李翔</t>
  </si>
  <si>
    <t>黎迪雅</t>
  </si>
  <si>
    <t>朱秋蕾</t>
  </si>
  <si>
    <t>彭迪</t>
  </si>
  <si>
    <t>孔丽英</t>
  </si>
  <si>
    <t>孔建省</t>
  </si>
  <si>
    <t>彭益帆</t>
  </si>
  <si>
    <t>罗耀煌</t>
  </si>
  <si>
    <t>叶扬扬</t>
  </si>
  <si>
    <t>陆河县民政局2019年招聘基层社会经办救助服务工作人员
上机考试成绩汇总表
( 报考岗位：河田镇 )</t>
  </si>
  <si>
    <t>刘文宽</t>
  </si>
  <si>
    <t>刘*宽</t>
  </si>
  <si>
    <t>彭浩然</t>
  </si>
  <si>
    <t>彭*然</t>
  </si>
  <si>
    <t>沈虹</t>
  </si>
  <si>
    <t>*虹</t>
  </si>
  <si>
    <t>陈广堂</t>
  </si>
  <si>
    <t>陈*堂</t>
  </si>
  <si>
    <t>杨帅</t>
  </si>
  <si>
    <t>*帅</t>
  </si>
  <si>
    <t>罗翎枫</t>
  </si>
  <si>
    <t>罗*枫</t>
  </si>
  <si>
    <t>朱俊城</t>
  </si>
  <si>
    <t>朱*城</t>
  </si>
  <si>
    <t>刘春桃</t>
  </si>
  <si>
    <t>刘*桃</t>
  </si>
  <si>
    <t>彭俊康</t>
  </si>
  <si>
    <t>彭*康</t>
  </si>
  <si>
    <t>罗洁</t>
  </si>
  <si>
    <t>练世勇</t>
  </si>
  <si>
    <t>朱露露</t>
  </si>
  <si>
    <t>孔艳薇</t>
  </si>
  <si>
    <t>罗美醒</t>
  </si>
  <si>
    <t>黄思蕾</t>
  </si>
  <si>
    <t>张俏耿</t>
  </si>
  <si>
    <t>彭春圆</t>
  </si>
  <si>
    <t>范罗瑜</t>
  </si>
  <si>
    <t>罗东兴</t>
  </si>
  <si>
    <t>陈舒洁</t>
  </si>
  <si>
    <t>罗永翔</t>
  </si>
  <si>
    <t>彭依晨</t>
  </si>
  <si>
    <t>陈奕镜</t>
  </si>
  <si>
    <t>彭静娜</t>
  </si>
  <si>
    <t>谢玉婷</t>
  </si>
  <si>
    <t>彭火炼</t>
  </si>
  <si>
    <t>丘剑惠</t>
  </si>
  <si>
    <t>叶蕾</t>
  </si>
  <si>
    <t>孔建泉</t>
  </si>
  <si>
    <t>朱晓雨</t>
  </si>
  <si>
    <t>彭浩</t>
  </si>
  <si>
    <t>余丽娜</t>
  </si>
  <si>
    <t>叶凤谷</t>
  </si>
  <si>
    <t>李姿琳</t>
  </si>
  <si>
    <t>温佳苗</t>
  </si>
  <si>
    <t>罗小君</t>
  </si>
  <si>
    <t>罗湘</t>
  </si>
  <si>
    <t>张旭康</t>
  </si>
  <si>
    <t>彭剑光</t>
  </si>
  <si>
    <t>陆河县民政局2019年招聘基层社会经办救助服务工作人员
上机考试成绩汇总表
( 报考岗位：南万镇 )</t>
  </si>
  <si>
    <t>陈成智</t>
  </si>
  <si>
    <t>陈*智</t>
  </si>
  <si>
    <t>陈薇</t>
  </si>
  <si>
    <t>*薇</t>
  </si>
  <si>
    <t>陈灵光</t>
  </si>
  <si>
    <t>陈*光</t>
  </si>
  <si>
    <t>彭苗苗</t>
  </si>
  <si>
    <t>彭*苗</t>
  </si>
  <si>
    <t>陈春如</t>
  </si>
  <si>
    <t>陈*如</t>
  </si>
  <si>
    <t>陈汉沧</t>
  </si>
  <si>
    <t>陈*沧</t>
  </si>
  <si>
    <t>刘燕红</t>
  </si>
  <si>
    <t>张思思</t>
  </si>
  <si>
    <t>陆河县民政局2019年招聘基层社会经办救助服务工作人员
上机考试成绩汇总表
( 报考岗位：东坑镇 )</t>
  </si>
  <si>
    <t>庄惜梅</t>
  </si>
  <si>
    <t>庄*梅</t>
  </si>
  <si>
    <t>周锐</t>
  </si>
  <si>
    <t>*锐</t>
  </si>
  <si>
    <t>练思敏</t>
  </si>
  <si>
    <t>练*敏</t>
  </si>
  <si>
    <t>彭智榄</t>
  </si>
  <si>
    <t>彭*榄</t>
  </si>
  <si>
    <t>陈轲</t>
  </si>
  <si>
    <t>*轲</t>
  </si>
  <si>
    <t>谢鹏</t>
  </si>
  <si>
    <t>*鹏</t>
  </si>
  <si>
    <t>李华锐</t>
  </si>
  <si>
    <t>李*锐</t>
  </si>
  <si>
    <t>彭晓媚</t>
  </si>
  <si>
    <t>彭*媚</t>
  </si>
  <si>
    <t>彭成悦</t>
  </si>
  <si>
    <t>彭*悦</t>
  </si>
  <si>
    <t>彭志豪</t>
  </si>
  <si>
    <t>罗瑞云</t>
  </si>
  <si>
    <t>彭辉辉</t>
  </si>
  <si>
    <t>彭雨迪</t>
  </si>
  <si>
    <t>彭珊珊</t>
  </si>
  <si>
    <t>刘书瑜</t>
  </si>
  <si>
    <t>彭成着</t>
  </si>
  <si>
    <t>叶春雨</t>
  </si>
  <si>
    <t>谢春雨</t>
  </si>
  <si>
    <t>彭惠州</t>
  </si>
  <si>
    <t>罗春洁</t>
  </si>
  <si>
    <t>罗怡晖</t>
  </si>
  <si>
    <t>廖恒奕</t>
  </si>
  <si>
    <t>彭丽欣</t>
  </si>
  <si>
    <t>彭苏瑜</t>
  </si>
  <si>
    <t>彭琛</t>
  </si>
  <si>
    <t>彭敬豪</t>
  </si>
  <si>
    <t>李良</t>
  </si>
  <si>
    <t>罗力基</t>
  </si>
  <si>
    <t>彭美燕</t>
  </si>
  <si>
    <t>陆河县民政局2019年招聘基层社会经办救助服务工作人员
上机考试成绩汇总表
( 报考岗位：水唇镇 )</t>
  </si>
  <si>
    <t>余荣金</t>
  </si>
  <si>
    <t>余*金</t>
  </si>
  <si>
    <t>徐俊康</t>
  </si>
  <si>
    <t>徐*康</t>
  </si>
  <si>
    <t>彭思丽</t>
  </si>
  <si>
    <t>彭*丽</t>
  </si>
  <si>
    <t>李嘉洁</t>
  </si>
  <si>
    <t>李*洁</t>
  </si>
  <si>
    <t>梁美君</t>
  </si>
  <si>
    <t>梁*君</t>
  </si>
  <si>
    <t>余京芝</t>
  </si>
  <si>
    <t>余*芝</t>
  </si>
  <si>
    <t>钟小红</t>
  </si>
  <si>
    <t>钟*红</t>
  </si>
  <si>
    <t>彭裕青</t>
  </si>
  <si>
    <t>彭*青</t>
  </si>
  <si>
    <t>彭颖紫</t>
  </si>
  <si>
    <t>彭*紫</t>
  </si>
  <si>
    <t>贝振山</t>
  </si>
  <si>
    <t>张敬毅</t>
  </si>
  <si>
    <t>罗芳芳</t>
  </si>
  <si>
    <t>吴远乐</t>
  </si>
  <si>
    <t>余霏霏</t>
  </si>
  <si>
    <t>廖思晓</t>
  </si>
  <si>
    <t>范美桂</t>
  </si>
  <si>
    <t>罗月圆</t>
  </si>
  <si>
    <t>刘凯特</t>
  </si>
  <si>
    <t>余嘉嘉</t>
  </si>
  <si>
    <r>
      <rPr>
        <b/>
        <sz val="18"/>
        <rFont val="方正小标宋简体"/>
        <charset val="134"/>
      </rPr>
      <t xml:space="preserve">陆河县民政局2019年招聘基层社会经办救助服务工作人员
上机考试成绩汇总表
</t>
    </r>
    <r>
      <rPr>
        <sz val="14"/>
        <rFont val="方正小标宋简体"/>
        <charset val="134"/>
      </rPr>
      <t>( 报考岗位：新田镇 )</t>
    </r>
  </si>
  <si>
    <t>陶海凤</t>
  </si>
  <si>
    <t>陶*凤</t>
  </si>
  <si>
    <t>叶敬文</t>
  </si>
  <si>
    <t>叶*文</t>
  </si>
  <si>
    <t>刘俏钗</t>
  </si>
  <si>
    <t>刘*钗</t>
  </si>
  <si>
    <t>蓝再燕</t>
  </si>
  <si>
    <t>蓝*燕</t>
  </si>
  <si>
    <t>叶斯润</t>
  </si>
  <si>
    <t>叶*润</t>
  </si>
  <si>
    <t>张洁</t>
  </si>
  <si>
    <t>*洁</t>
  </si>
  <si>
    <t>练锦武</t>
  </si>
  <si>
    <t>练*武</t>
  </si>
  <si>
    <t>彭智航</t>
  </si>
  <si>
    <t>彭*航</t>
  </si>
  <si>
    <t>丘可之</t>
  </si>
  <si>
    <t>丘*之</t>
  </si>
  <si>
    <t>杨薇子</t>
  </si>
  <si>
    <t>朱俏文</t>
  </si>
  <si>
    <t>杨丽雅</t>
  </si>
  <si>
    <t>练东辉</t>
  </si>
  <si>
    <t>叶绍旭</t>
  </si>
  <si>
    <t>陆河县民政局2019年招聘基层社会经办救助服务工作人员
上机考试成绩汇总表
( 报考岗位：河口镇 )</t>
  </si>
  <si>
    <t>庄舒琪</t>
  </si>
  <si>
    <t>庄*琪</t>
  </si>
  <si>
    <t>朱剑活</t>
  </si>
  <si>
    <t>朱*活</t>
  </si>
  <si>
    <t>欧阳鼎</t>
  </si>
  <si>
    <t>欧*鼎</t>
  </si>
  <si>
    <t>朱佳琦</t>
  </si>
  <si>
    <t>朱*琦</t>
  </si>
  <si>
    <t>朱捷</t>
  </si>
  <si>
    <t>*捷</t>
  </si>
  <si>
    <t>邱婷婷</t>
  </si>
  <si>
    <t>邱*婷</t>
  </si>
  <si>
    <t>谢振坤</t>
  </si>
  <si>
    <t>谢*坤</t>
  </si>
  <si>
    <t>李文训</t>
  </si>
  <si>
    <t>李*训</t>
  </si>
  <si>
    <t>彭风韵</t>
  </si>
  <si>
    <t>彭*韵</t>
  </si>
  <si>
    <t>邱晓妮</t>
  </si>
  <si>
    <t>朱春花</t>
  </si>
  <si>
    <t>朱玉慧</t>
  </si>
  <si>
    <t>郭丹</t>
  </si>
  <si>
    <t>朱柳洁</t>
  </si>
  <si>
    <t>朱惠敏</t>
  </si>
  <si>
    <t>叶碧兰</t>
  </si>
  <si>
    <t>朱桂柱</t>
  </si>
  <si>
    <t>谢世威</t>
  </si>
  <si>
    <t>叶丹阳</t>
  </si>
  <si>
    <t>李贵阳</t>
  </si>
  <si>
    <t>陆河县民政局2019年招聘基层社会经办救助服务工作人员
上机考试成绩汇总表
( 报考岗位：上护镇 )</t>
  </si>
  <si>
    <t>谢滔</t>
  </si>
  <si>
    <t>*滔</t>
  </si>
  <si>
    <t>叶伟思</t>
  </si>
  <si>
    <t>叶*思</t>
  </si>
  <si>
    <t>邱小亚</t>
  </si>
  <si>
    <t>邱*亚</t>
  </si>
  <si>
    <t>郑雪宜</t>
  </si>
  <si>
    <t>郑*宜</t>
  </si>
  <si>
    <t>黎斯璐</t>
  </si>
  <si>
    <t>黎*璐</t>
  </si>
  <si>
    <t>黄扬泉</t>
  </si>
  <si>
    <t>黄*泉</t>
  </si>
  <si>
    <t>汪建行</t>
  </si>
  <si>
    <t>汪*行</t>
  </si>
  <si>
    <t>郑丽娟</t>
  </si>
  <si>
    <t>郑*娟</t>
  </si>
  <si>
    <t>黄玉婷</t>
  </si>
  <si>
    <t>黄*婷</t>
  </si>
  <si>
    <t>彭思雨</t>
  </si>
  <si>
    <t>叶宇婕</t>
  </si>
  <si>
    <t>罗丽曼</t>
  </si>
  <si>
    <t>丘秋婉</t>
  </si>
  <si>
    <t>陈河平</t>
  </si>
  <si>
    <t>罗柳娟</t>
  </si>
  <si>
    <t>张苏苏</t>
  </si>
  <si>
    <t>陆河县民政局2019年招聘基层社会经办救助服务工作人员
上机考试成绩汇总表
( 报考岗位：螺溪镇 )</t>
  </si>
  <si>
    <t>叶碧雨</t>
  </si>
  <si>
    <t>叶*雨</t>
  </si>
  <si>
    <t>叶梦婷</t>
  </si>
  <si>
    <t>叶*婷</t>
  </si>
  <si>
    <t>彭嘉晴</t>
  </si>
  <si>
    <t>彭*晴</t>
  </si>
  <si>
    <t>徐佳宁</t>
  </si>
  <si>
    <t>徐*宁</t>
  </si>
  <si>
    <t>余佳</t>
  </si>
  <si>
    <t>*佳</t>
  </si>
  <si>
    <t>邱丽密</t>
  </si>
  <si>
    <t>邱*密</t>
  </si>
  <si>
    <t>邱文敏</t>
  </si>
  <si>
    <t>邱*敏</t>
  </si>
  <si>
    <t>叶俊声</t>
  </si>
  <si>
    <t>叶*声</t>
  </si>
  <si>
    <t>李智娜</t>
  </si>
  <si>
    <t>李*娜</t>
  </si>
  <si>
    <t>叶肖容</t>
  </si>
  <si>
    <t>陈志杰</t>
  </si>
  <si>
    <t>罗玉钗</t>
  </si>
  <si>
    <t>陈成宽</t>
  </si>
  <si>
    <t>叶珊珊</t>
  </si>
  <si>
    <t>叶瑞林</t>
  </si>
  <si>
    <t>黄舒雯</t>
  </si>
  <si>
    <t>罗梦珠</t>
  </si>
  <si>
    <t>罗远浩</t>
  </si>
  <si>
    <t>彭萍萍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</si>
</sst>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8"/>
      <name val="方正小标宋简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b/>
      <sz val="14"/>
      <name val="方正小标宋简体"/>
      <charset val="134"/>
    </font>
    <font>
      <b/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5" fillId="0" borderId="0" xfId="0" applyNumberFormat="1" applyFont="1" applyFill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1" fontId="5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138"/>
  <sheetViews>
    <sheetView topLeftCell="A19" workbookViewId="0">
      <selection activeCell="C29" sqref="C29"/>
    </sheetView>
  </sheetViews>
  <sheetFormatPr defaultColWidth="9" defaultRowHeight="14.25"/>
  <cols>
    <col min="1" max="1" width="7" style="3" customWidth="1"/>
    <col min="2" max="2" width="11.75" style="3" hidden="1" customWidth="1"/>
    <col min="3" max="3" width="11.75" style="3" customWidth="1"/>
    <col min="4" max="4" width="5.375" style="3" customWidth="1"/>
    <col min="5" max="5" width="12.5" style="3" customWidth="1"/>
    <col min="6" max="6" width="12.25" style="3" customWidth="1"/>
    <col min="7" max="7" width="6.875" style="3" customWidth="1"/>
    <col min="8" max="8" width="8.875" style="3" customWidth="1"/>
    <col min="9" max="9" width="10.875" style="3" customWidth="1"/>
    <col min="10" max="239" width="9" style="3"/>
    <col min="240" max="16384" width="9" style="4"/>
  </cols>
  <sheetData>
    <row r="1" s="1" customFormat="1" ht="87" customHeight="1" spans="1:23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1:23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2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45" customHeight="1" spans="1:10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</row>
    <row r="4" s="3" customFormat="1" ht="33.95" customHeight="1" spans="1:14">
      <c r="A4" s="9">
        <v>1</v>
      </c>
      <c r="B4" s="9" t="s">
        <v>11</v>
      </c>
      <c r="C4" s="9" t="s">
        <v>12</v>
      </c>
      <c r="D4" s="9" t="s">
        <v>13</v>
      </c>
      <c r="E4" s="9">
        <v>2019043</v>
      </c>
      <c r="F4" s="22">
        <f t="shared" ref="F4:F67" si="0">H4*0.8+I4*0.2</f>
        <v>100</v>
      </c>
      <c r="G4" s="20">
        <f>RANK(F4,$F$4:$F$138)</f>
        <v>1</v>
      </c>
      <c r="H4" s="20">
        <v>100</v>
      </c>
      <c r="I4" s="20">
        <v>100</v>
      </c>
      <c r="J4" s="20"/>
      <c r="K4" s="4"/>
      <c r="L4" s="4"/>
      <c r="M4" s="4"/>
      <c r="N4" s="4"/>
    </row>
    <row r="5" s="3" customFormat="1" ht="33.95" customHeight="1" spans="1:14">
      <c r="A5" s="9">
        <v>2</v>
      </c>
      <c r="B5" s="9" t="s">
        <v>14</v>
      </c>
      <c r="C5" s="9" t="s">
        <v>15</v>
      </c>
      <c r="D5" s="9" t="s">
        <v>16</v>
      </c>
      <c r="E5" s="9">
        <v>2019039</v>
      </c>
      <c r="F5" s="22">
        <f t="shared" si="0"/>
        <v>99.8</v>
      </c>
      <c r="G5" s="20">
        <f>RANK(F5,$F$4:$F$138)</f>
        <v>2</v>
      </c>
      <c r="H5" s="20">
        <v>100</v>
      </c>
      <c r="I5" s="20">
        <v>99</v>
      </c>
      <c r="J5" s="20"/>
      <c r="K5" s="4"/>
      <c r="L5" s="4"/>
      <c r="M5" s="4"/>
      <c r="N5" s="4"/>
    </row>
    <row r="6" s="3" customFormat="1" ht="33.95" customHeight="1" spans="1:14">
      <c r="A6" s="9">
        <v>3</v>
      </c>
      <c r="B6" s="9" t="s">
        <v>17</v>
      </c>
      <c r="C6" s="9" t="s">
        <v>18</v>
      </c>
      <c r="D6" s="9" t="s">
        <v>13</v>
      </c>
      <c r="E6" s="9">
        <v>2019100</v>
      </c>
      <c r="F6" s="22">
        <f t="shared" si="0"/>
        <v>95</v>
      </c>
      <c r="G6" s="20">
        <f>RANK(F6,$F$4:$F$138)</f>
        <v>3</v>
      </c>
      <c r="H6" s="20">
        <v>95</v>
      </c>
      <c r="I6" s="20">
        <v>95</v>
      </c>
      <c r="J6" s="20"/>
      <c r="K6" s="4"/>
      <c r="L6" s="4"/>
      <c r="M6" s="4"/>
      <c r="N6" s="4"/>
    </row>
    <row r="7" s="3" customFormat="1" ht="33.95" customHeight="1" spans="1:14">
      <c r="A7" s="9">
        <v>4</v>
      </c>
      <c r="B7" s="9" t="s">
        <v>19</v>
      </c>
      <c r="C7" s="9" t="s">
        <v>20</v>
      </c>
      <c r="D7" s="9" t="s">
        <v>13</v>
      </c>
      <c r="E7" s="9">
        <v>2019014</v>
      </c>
      <c r="F7" s="22">
        <f t="shared" si="0"/>
        <v>93.8</v>
      </c>
      <c r="G7" s="20">
        <f>RANK(F7,$F$4:$F$138)</f>
        <v>4</v>
      </c>
      <c r="H7" s="20">
        <v>94</v>
      </c>
      <c r="I7" s="20">
        <v>93</v>
      </c>
      <c r="J7" s="20"/>
      <c r="K7" s="4"/>
      <c r="L7" s="4"/>
      <c r="M7" s="4"/>
      <c r="N7" s="4"/>
    </row>
    <row r="8" s="3" customFormat="1" ht="33.95" customHeight="1" spans="1:14">
      <c r="A8" s="9">
        <v>5</v>
      </c>
      <c r="B8" s="9" t="s">
        <v>21</v>
      </c>
      <c r="C8" s="9" t="s">
        <v>22</v>
      </c>
      <c r="D8" s="9" t="s">
        <v>16</v>
      </c>
      <c r="E8" s="9">
        <v>2019028</v>
      </c>
      <c r="F8" s="22">
        <f t="shared" si="0"/>
        <v>92.6</v>
      </c>
      <c r="G8" s="20">
        <f>RANK(F8,$F$4:$F$138)</f>
        <v>5</v>
      </c>
      <c r="H8" s="20">
        <v>100</v>
      </c>
      <c r="I8" s="20">
        <v>63</v>
      </c>
      <c r="J8" s="20"/>
      <c r="K8" s="4"/>
      <c r="L8" s="4"/>
      <c r="M8" s="4"/>
      <c r="N8" s="4"/>
    </row>
    <row r="9" s="3" customFormat="1" ht="33.95" customHeight="1" spans="1:14">
      <c r="A9" s="9">
        <v>6</v>
      </c>
      <c r="B9" s="9" t="s">
        <v>23</v>
      </c>
      <c r="C9" s="9" t="s">
        <v>24</v>
      </c>
      <c r="D9" s="9" t="s">
        <v>16</v>
      </c>
      <c r="E9" s="9">
        <v>2019124</v>
      </c>
      <c r="F9" s="22">
        <f t="shared" si="0"/>
        <v>90.4</v>
      </c>
      <c r="G9" s="20">
        <f>RANK(F9,$F$4:$F$138)</f>
        <v>6</v>
      </c>
      <c r="H9" s="20">
        <v>88</v>
      </c>
      <c r="I9" s="20">
        <v>100</v>
      </c>
      <c r="J9" s="20"/>
      <c r="K9" s="4"/>
      <c r="L9" s="4"/>
      <c r="M9" s="4"/>
      <c r="N9" s="4"/>
    </row>
    <row r="10" s="3" customFormat="1" ht="33.95" customHeight="1" spans="1:14">
      <c r="A10" s="9">
        <v>7</v>
      </c>
      <c r="B10" s="9" t="s">
        <v>25</v>
      </c>
      <c r="C10" s="9" t="s">
        <v>26</v>
      </c>
      <c r="D10" s="9" t="s">
        <v>13</v>
      </c>
      <c r="E10" s="9">
        <v>2019035</v>
      </c>
      <c r="F10" s="22">
        <f t="shared" si="0"/>
        <v>90.2</v>
      </c>
      <c r="G10" s="20">
        <f>RANK(F10,$F$4:$F$138)</f>
        <v>7</v>
      </c>
      <c r="H10" s="20">
        <v>88</v>
      </c>
      <c r="I10" s="20">
        <v>99</v>
      </c>
      <c r="J10" s="20"/>
      <c r="K10" s="4"/>
      <c r="L10" s="4"/>
      <c r="M10" s="4"/>
      <c r="N10" s="4"/>
    </row>
    <row r="11" s="3" customFormat="1" ht="33.95" customHeight="1" spans="1:14">
      <c r="A11" s="9">
        <v>8</v>
      </c>
      <c r="B11" s="9" t="s">
        <v>27</v>
      </c>
      <c r="C11" s="9" t="s">
        <v>28</v>
      </c>
      <c r="D11" s="9" t="s">
        <v>13</v>
      </c>
      <c r="E11" s="9">
        <v>2019098</v>
      </c>
      <c r="F11" s="22">
        <f t="shared" si="0"/>
        <v>89</v>
      </c>
      <c r="G11" s="20">
        <f>RANK(F11,$F$4:$F$138)</f>
        <v>8</v>
      </c>
      <c r="H11" s="20">
        <v>89</v>
      </c>
      <c r="I11" s="20">
        <v>89</v>
      </c>
      <c r="J11" s="20"/>
      <c r="K11" s="4"/>
      <c r="L11" s="4"/>
      <c r="M11" s="4"/>
      <c r="N11" s="4"/>
    </row>
    <row r="12" s="3" customFormat="1" ht="33.95" customHeight="1" spans="1:14">
      <c r="A12" s="9">
        <v>9</v>
      </c>
      <c r="B12" s="9" t="s">
        <v>29</v>
      </c>
      <c r="C12" s="9" t="s">
        <v>30</v>
      </c>
      <c r="D12" s="9" t="s">
        <v>16</v>
      </c>
      <c r="E12" s="9">
        <v>2019023</v>
      </c>
      <c r="F12" s="22">
        <f t="shared" si="0"/>
        <v>88.8</v>
      </c>
      <c r="G12" s="20">
        <f>RANK(F12,$F$4:$F$138)</f>
        <v>9</v>
      </c>
      <c r="H12" s="20">
        <v>86</v>
      </c>
      <c r="I12" s="20">
        <v>100</v>
      </c>
      <c r="J12" s="20"/>
      <c r="K12" s="4"/>
      <c r="L12" s="4"/>
      <c r="M12" s="4"/>
      <c r="N12" s="4"/>
    </row>
    <row r="13" s="3" customFormat="1" ht="33.95" customHeight="1" spans="1:14">
      <c r="A13" s="9">
        <v>10</v>
      </c>
      <c r="B13" s="9" t="s">
        <v>31</v>
      </c>
      <c r="C13" s="9" t="s">
        <v>32</v>
      </c>
      <c r="D13" s="9" t="s">
        <v>16</v>
      </c>
      <c r="E13" s="9">
        <v>2019081</v>
      </c>
      <c r="F13" s="22">
        <f t="shared" si="0"/>
        <v>87.4</v>
      </c>
      <c r="G13" s="20">
        <f>RANK(F13,$F$4:$F$138)</f>
        <v>10</v>
      </c>
      <c r="H13" s="20">
        <v>89</v>
      </c>
      <c r="I13" s="20">
        <v>81</v>
      </c>
      <c r="J13" s="20"/>
      <c r="K13" s="4"/>
      <c r="L13" s="4"/>
      <c r="M13" s="4"/>
      <c r="N13" s="4"/>
    </row>
    <row r="14" s="3" customFormat="1" ht="33.95" customHeight="1" spans="1:14">
      <c r="A14" s="9">
        <v>11</v>
      </c>
      <c r="B14" s="9" t="s">
        <v>33</v>
      </c>
      <c r="C14" s="9" t="s">
        <v>34</v>
      </c>
      <c r="D14" s="9" t="s">
        <v>13</v>
      </c>
      <c r="E14" s="9">
        <v>2019012</v>
      </c>
      <c r="F14" s="22">
        <f t="shared" si="0"/>
        <v>87</v>
      </c>
      <c r="G14" s="20">
        <f>RANK(F14,$F$4:$F$138)</f>
        <v>11</v>
      </c>
      <c r="H14" s="20">
        <v>86</v>
      </c>
      <c r="I14" s="20">
        <v>91</v>
      </c>
      <c r="J14" s="20"/>
      <c r="K14" s="4"/>
      <c r="L14" s="4"/>
      <c r="M14" s="4"/>
      <c r="N14" s="4"/>
    </row>
    <row r="15" s="3" customFormat="1" ht="33.95" customHeight="1" spans="1:14">
      <c r="A15" s="9">
        <v>12</v>
      </c>
      <c r="B15" s="9" t="s">
        <v>35</v>
      </c>
      <c r="C15" s="9" t="s">
        <v>36</v>
      </c>
      <c r="D15" s="9" t="s">
        <v>13</v>
      </c>
      <c r="E15" s="9">
        <v>2019017</v>
      </c>
      <c r="F15" s="22">
        <f t="shared" si="0"/>
        <v>83.8</v>
      </c>
      <c r="G15" s="20">
        <f>RANK(F15,$F$4:$F$138)</f>
        <v>12</v>
      </c>
      <c r="H15" s="20">
        <v>82</v>
      </c>
      <c r="I15" s="20">
        <v>91</v>
      </c>
      <c r="J15" s="20"/>
      <c r="K15" s="4"/>
      <c r="L15" s="4"/>
      <c r="M15" s="4"/>
      <c r="N15" s="4"/>
    </row>
    <row r="16" s="3" customFormat="1" ht="33.95" customHeight="1" spans="1:14">
      <c r="A16" s="9">
        <v>13</v>
      </c>
      <c r="B16" s="9" t="s">
        <v>37</v>
      </c>
      <c r="C16" s="9" t="s">
        <v>38</v>
      </c>
      <c r="D16" s="9" t="s">
        <v>13</v>
      </c>
      <c r="E16" s="9">
        <v>2019074</v>
      </c>
      <c r="F16" s="22">
        <f t="shared" si="0"/>
        <v>83.2</v>
      </c>
      <c r="G16" s="20">
        <f>RANK(F16,$F$4:$F$138)</f>
        <v>13</v>
      </c>
      <c r="H16" s="20">
        <v>79</v>
      </c>
      <c r="I16" s="20">
        <v>100</v>
      </c>
      <c r="J16" s="20"/>
      <c r="K16" s="4"/>
      <c r="L16" s="4"/>
      <c r="M16" s="4"/>
      <c r="N16" s="4"/>
    </row>
    <row r="17" s="3" customFormat="1" ht="33.95" customHeight="1" spans="1:14">
      <c r="A17" s="9">
        <v>14</v>
      </c>
      <c r="B17" s="9" t="s">
        <v>39</v>
      </c>
      <c r="C17" s="9" t="s">
        <v>40</v>
      </c>
      <c r="D17" s="9" t="s">
        <v>16</v>
      </c>
      <c r="E17" s="9">
        <v>2019120</v>
      </c>
      <c r="F17" s="22">
        <f t="shared" si="0"/>
        <v>82.2</v>
      </c>
      <c r="G17" s="20">
        <f>RANK(F17,$F$4:$F$138)</f>
        <v>14</v>
      </c>
      <c r="H17" s="20">
        <v>78</v>
      </c>
      <c r="I17" s="20">
        <v>99</v>
      </c>
      <c r="J17" s="20"/>
      <c r="K17" s="4"/>
      <c r="L17" s="4"/>
      <c r="M17" s="4"/>
      <c r="N17" s="4"/>
    </row>
    <row r="18" s="3" customFormat="1" ht="33.95" customHeight="1" spans="1:14">
      <c r="A18" s="9">
        <v>15</v>
      </c>
      <c r="B18" s="9" t="s">
        <v>41</v>
      </c>
      <c r="C18" s="9" t="s">
        <v>42</v>
      </c>
      <c r="D18" s="9" t="s">
        <v>16</v>
      </c>
      <c r="E18" s="9">
        <v>2019059</v>
      </c>
      <c r="F18" s="22">
        <f t="shared" si="0"/>
        <v>82</v>
      </c>
      <c r="G18" s="20">
        <f>RANK(F18,$F$4:$F$138)</f>
        <v>15</v>
      </c>
      <c r="H18" s="20">
        <v>100</v>
      </c>
      <c r="I18" s="20">
        <v>10</v>
      </c>
      <c r="J18" s="20"/>
      <c r="K18" s="4"/>
      <c r="L18" s="4"/>
      <c r="M18" s="4"/>
      <c r="N18" s="4"/>
    </row>
    <row r="19" s="3" customFormat="1" ht="33.95" customHeight="1" spans="1:14">
      <c r="A19" s="9">
        <v>16</v>
      </c>
      <c r="B19" s="9" t="s">
        <v>43</v>
      </c>
      <c r="C19" s="9" t="s">
        <v>44</v>
      </c>
      <c r="D19" s="9" t="s">
        <v>16</v>
      </c>
      <c r="E19" s="9">
        <v>2019064</v>
      </c>
      <c r="F19" s="22">
        <f t="shared" si="0"/>
        <v>81.2</v>
      </c>
      <c r="G19" s="20">
        <f>RANK(F19,$F$4:$F$138)</f>
        <v>16</v>
      </c>
      <c r="H19" s="20">
        <v>77</v>
      </c>
      <c r="I19" s="20">
        <v>98</v>
      </c>
      <c r="J19" s="20"/>
      <c r="K19" s="4"/>
      <c r="L19" s="4"/>
      <c r="M19" s="4"/>
      <c r="N19" s="4"/>
    </row>
    <row r="20" s="3" customFormat="1" ht="33.95" customHeight="1" spans="1:14">
      <c r="A20" s="9">
        <v>17</v>
      </c>
      <c r="B20" s="9" t="s">
        <v>45</v>
      </c>
      <c r="C20" s="9" t="s">
        <v>46</v>
      </c>
      <c r="D20" s="9" t="s">
        <v>16</v>
      </c>
      <c r="E20" s="9">
        <v>2019130</v>
      </c>
      <c r="F20" s="22">
        <f t="shared" si="0"/>
        <v>80</v>
      </c>
      <c r="G20" s="20">
        <f>RANK(F20,$F$4:$F$138)</f>
        <v>17</v>
      </c>
      <c r="H20" s="20">
        <v>85</v>
      </c>
      <c r="I20" s="20">
        <v>60</v>
      </c>
      <c r="J20" s="20"/>
      <c r="K20" s="4"/>
      <c r="L20" s="4"/>
      <c r="M20" s="4"/>
      <c r="N20" s="4"/>
    </row>
    <row r="21" s="3" customFormat="1" ht="33.95" customHeight="1" spans="1:14">
      <c r="A21" s="9">
        <v>18</v>
      </c>
      <c r="B21" s="9" t="s">
        <v>47</v>
      </c>
      <c r="C21" s="9" t="s">
        <v>48</v>
      </c>
      <c r="D21" s="9" t="s">
        <v>13</v>
      </c>
      <c r="E21" s="9">
        <v>2019055</v>
      </c>
      <c r="F21" s="22">
        <f t="shared" si="0"/>
        <v>79.6</v>
      </c>
      <c r="G21" s="20">
        <f>RANK(F21,$F$4:$F$138)</f>
        <v>18</v>
      </c>
      <c r="H21" s="20">
        <v>77</v>
      </c>
      <c r="I21" s="20">
        <v>90</v>
      </c>
      <c r="J21" s="20"/>
      <c r="K21" s="4"/>
      <c r="L21" s="4"/>
      <c r="M21" s="4"/>
      <c r="N21" s="4"/>
    </row>
    <row r="22" s="3" customFormat="1" ht="33.95" customHeight="1" spans="1:14">
      <c r="A22" s="9">
        <v>19</v>
      </c>
      <c r="B22" s="9" t="s">
        <v>49</v>
      </c>
      <c r="C22" s="9" t="s">
        <v>50</v>
      </c>
      <c r="D22" s="9" t="s">
        <v>16</v>
      </c>
      <c r="E22" s="9">
        <v>2019058</v>
      </c>
      <c r="F22" s="22">
        <f t="shared" si="0"/>
        <v>79</v>
      </c>
      <c r="G22" s="20">
        <f>RANK(F22,$F$4:$F$138)</f>
        <v>19</v>
      </c>
      <c r="H22" s="20">
        <v>74</v>
      </c>
      <c r="I22" s="20">
        <v>99</v>
      </c>
      <c r="J22" s="20"/>
      <c r="K22" s="4"/>
      <c r="L22" s="4"/>
      <c r="M22" s="4"/>
      <c r="N22" s="4"/>
    </row>
    <row r="23" s="3" customFormat="1" ht="33.95" customHeight="1" spans="1:14">
      <c r="A23" s="9">
        <v>20</v>
      </c>
      <c r="B23" s="9" t="s">
        <v>51</v>
      </c>
      <c r="C23" s="9" t="s">
        <v>52</v>
      </c>
      <c r="D23" s="9" t="s">
        <v>16</v>
      </c>
      <c r="E23" s="9">
        <v>2019011</v>
      </c>
      <c r="F23" s="22">
        <f t="shared" si="0"/>
        <v>78.2</v>
      </c>
      <c r="G23" s="20">
        <f>RANK(F23,$F$4:$F$138)</f>
        <v>20</v>
      </c>
      <c r="H23" s="20">
        <v>73</v>
      </c>
      <c r="I23" s="20">
        <v>99</v>
      </c>
      <c r="J23" s="20"/>
      <c r="K23" s="4"/>
      <c r="L23" s="4"/>
      <c r="M23" s="4"/>
      <c r="N23" s="4"/>
    </row>
    <row r="24" s="3" customFormat="1" ht="33.95" customHeight="1" spans="1:14">
      <c r="A24" s="9">
        <v>21</v>
      </c>
      <c r="B24" s="9" t="s">
        <v>53</v>
      </c>
      <c r="C24" s="9" t="s">
        <v>54</v>
      </c>
      <c r="D24" s="9" t="s">
        <v>16</v>
      </c>
      <c r="E24" s="9">
        <v>2019033</v>
      </c>
      <c r="F24" s="22">
        <f t="shared" si="0"/>
        <v>78.2</v>
      </c>
      <c r="G24" s="20">
        <f>RANK(F24,$F$4:$F$138)</f>
        <v>20</v>
      </c>
      <c r="H24" s="20">
        <v>74</v>
      </c>
      <c r="I24" s="20">
        <v>95</v>
      </c>
      <c r="J24" s="20"/>
      <c r="K24" s="4"/>
      <c r="L24" s="4"/>
      <c r="M24" s="4"/>
      <c r="N24" s="4"/>
    </row>
    <row r="25" s="3" customFormat="1" ht="33.95" customHeight="1" spans="1:14">
      <c r="A25" s="9">
        <v>22</v>
      </c>
      <c r="B25" s="9" t="s">
        <v>55</v>
      </c>
      <c r="C25" s="9" t="str">
        <f t="shared" ref="C25:C30" si="1">REPLACE(B25,2,1,"*")</f>
        <v>彭*柳</v>
      </c>
      <c r="D25" s="9" t="s">
        <v>16</v>
      </c>
      <c r="E25" s="9">
        <v>2019131</v>
      </c>
      <c r="F25" s="22">
        <f t="shared" si="0"/>
        <v>76.6</v>
      </c>
      <c r="G25" s="20">
        <f>RANK(F25,$F$4:$F$138)</f>
        <v>22</v>
      </c>
      <c r="H25" s="20">
        <v>71</v>
      </c>
      <c r="I25" s="20">
        <v>99</v>
      </c>
      <c r="J25" s="20"/>
      <c r="K25" s="4"/>
      <c r="L25" s="4"/>
      <c r="M25" s="4"/>
      <c r="N25" s="4"/>
    </row>
    <row r="26" s="3" customFormat="1" ht="33.95" customHeight="1" spans="1:14">
      <c r="A26" s="9">
        <v>23</v>
      </c>
      <c r="B26" s="9" t="s">
        <v>56</v>
      </c>
      <c r="C26" s="9" t="str">
        <f t="shared" si="1"/>
        <v>陈*松</v>
      </c>
      <c r="D26" s="9" t="s">
        <v>13</v>
      </c>
      <c r="E26" s="9">
        <v>2019066</v>
      </c>
      <c r="F26" s="22">
        <f t="shared" si="0"/>
        <v>76.2</v>
      </c>
      <c r="G26" s="20">
        <f>RANK(F26,$F$4:$F$138)</f>
        <v>23</v>
      </c>
      <c r="H26" s="20">
        <v>71</v>
      </c>
      <c r="I26" s="20">
        <v>97</v>
      </c>
      <c r="J26" s="20"/>
      <c r="K26" s="4"/>
      <c r="L26" s="4"/>
      <c r="M26" s="4"/>
      <c r="N26" s="4"/>
    </row>
    <row r="27" s="3" customFormat="1" ht="33.95" customHeight="1" spans="1:14">
      <c r="A27" s="9">
        <v>24</v>
      </c>
      <c r="B27" s="9" t="s">
        <v>57</v>
      </c>
      <c r="C27" s="9" t="str">
        <f t="shared" si="1"/>
        <v>叶*为</v>
      </c>
      <c r="D27" s="9" t="s">
        <v>13</v>
      </c>
      <c r="E27" s="9">
        <v>2019010</v>
      </c>
      <c r="F27" s="22">
        <f t="shared" si="0"/>
        <v>75.2</v>
      </c>
      <c r="G27" s="20">
        <f>RANK(F27,$F$4:$F$138)</f>
        <v>24</v>
      </c>
      <c r="H27" s="20">
        <v>69</v>
      </c>
      <c r="I27" s="20">
        <v>100</v>
      </c>
      <c r="J27" s="20"/>
      <c r="K27" s="4"/>
      <c r="L27" s="4"/>
      <c r="M27" s="4"/>
      <c r="N27" s="4"/>
    </row>
    <row r="28" s="3" customFormat="1" ht="33.95" customHeight="1" spans="1:14">
      <c r="A28" s="9">
        <v>25</v>
      </c>
      <c r="B28" s="9" t="s">
        <v>58</v>
      </c>
      <c r="C28" s="9" t="str">
        <f t="shared" si="1"/>
        <v>叶*熨</v>
      </c>
      <c r="D28" s="9" t="s">
        <v>16</v>
      </c>
      <c r="E28" s="9">
        <v>2019118</v>
      </c>
      <c r="F28" s="22">
        <f t="shared" si="0"/>
        <v>75.2</v>
      </c>
      <c r="G28" s="20">
        <f>RANK(F28,$F$4:$F$138)</f>
        <v>24</v>
      </c>
      <c r="H28" s="20">
        <v>70</v>
      </c>
      <c r="I28" s="20">
        <v>96</v>
      </c>
      <c r="J28" s="20"/>
      <c r="K28" s="4"/>
      <c r="L28" s="4"/>
      <c r="M28" s="4"/>
      <c r="N28" s="4"/>
    </row>
    <row r="29" s="3" customFormat="1" ht="33.95" customHeight="1" spans="1:14">
      <c r="A29" s="9">
        <v>26</v>
      </c>
      <c r="B29" s="9" t="s">
        <v>59</v>
      </c>
      <c r="C29" s="9" t="str">
        <f t="shared" si="1"/>
        <v>邱*欣</v>
      </c>
      <c r="D29" s="9" t="s">
        <v>16</v>
      </c>
      <c r="E29" s="9">
        <v>2019084</v>
      </c>
      <c r="F29" s="22">
        <f t="shared" si="0"/>
        <v>75</v>
      </c>
      <c r="G29" s="20">
        <f>RANK(F29,$F$4:$F$138)</f>
        <v>26</v>
      </c>
      <c r="H29" s="20">
        <v>69</v>
      </c>
      <c r="I29" s="20">
        <v>99</v>
      </c>
      <c r="J29" s="20"/>
      <c r="K29" s="4"/>
      <c r="L29" s="4"/>
      <c r="M29" s="4"/>
      <c r="N29" s="4"/>
    </row>
    <row r="30" s="3" customFormat="1" ht="33.95" customHeight="1" spans="1:14">
      <c r="A30" s="9">
        <v>27</v>
      </c>
      <c r="B30" s="9" t="s">
        <v>60</v>
      </c>
      <c r="C30" s="9" t="str">
        <f t="shared" si="1"/>
        <v>李*霞</v>
      </c>
      <c r="D30" s="9" t="s">
        <v>16</v>
      </c>
      <c r="E30" s="9">
        <v>2019082</v>
      </c>
      <c r="F30" s="22">
        <f t="shared" si="0"/>
        <v>74</v>
      </c>
      <c r="G30" s="20">
        <f>RANK(F30,$F$4:$F$138)</f>
        <v>27</v>
      </c>
      <c r="H30" s="20">
        <v>69</v>
      </c>
      <c r="I30" s="20">
        <v>94</v>
      </c>
      <c r="J30" s="20"/>
      <c r="K30" s="4"/>
      <c r="L30" s="4"/>
      <c r="M30" s="4"/>
      <c r="N30" s="4"/>
    </row>
    <row r="31" s="3" customFormat="1" ht="33.95" customHeight="1" spans="1:14">
      <c r="A31" s="9">
        <v>28</v>
      </c>
      <c r="B31" s="9" t="s">
        <v>61</v>
      </c>
      <c r="C31" s="9" t="str">
        <f>REPLACE(B31,1,1,"*")</f>
        <v>*柯</v>
      </c>
      <c r="D31" s="9" t="s">
        <v>13</v>
      </c>
      <c r="E31" s="9">
        <v>2019112</v>
      </c>
      <c r="F31" s="22">
        <f t="shared" si="0"/>
        <v>73.6</v>
      </c>
      <c r="G31" s="20">
        <f>RANK(F31,$F$4:$F$138)</f>
        <v>28</v>
      </c>
      <c r="H31" s="20">
        <v>67</v>
      </c>
      <c r="I31" s="20">
        <v>100</v>
      </c>
      <c r="J31" s="20"/>
      <c r="K31" s="4"/>
      <c r="L31" s="4"/>
      <c r="M31" s="4"/>
      <c r="N31" s="4"/>
    </row>
    <row r="32" s="3" customFormat="1" ht="33.95" customHeight="1" spans="1:14">
      <c r="A32" s="9">
        <v>29</v>
      </c>
      <c r="B32" s="9" t="s">
        <v>62</v>
      </c>
      <c r="C32" s="9" t="str">
        <f>REPLACE(B32,2,1,"*")</f>
        <v>彭*健</v>
      </c>
      <c r="D32" s="9" t="s">
        <v>13</v>
      </c>
      <c r="E32" s="9">
        <v>2019022</v>
      </c>
      <c r="F32" s="22">
        <f t="shared" si="0"/>
        <v>73.4</v>
      </c>
      <c r="G32" s="20">
        <f>RANK(F32,$F$4:$F$138)</f>
        <v>29</v>
      </c>
      <c r="H32" s="20">
        <v>67</v>
      </c>
      <c r="I32" s="20">
        <v>99</v>
      </c>
      <c r="J32" s="20"/>
      <c r="K32" s="4"/>
      <c r="L32" s="4"/>
      <c r="M32" s="4"/>
      <c r="N32" s="4"/>
    </row>
    <row r="33" s="3" customFormat="1" ht="33.95" customHeight="1" spans="1:14">
      <c r="A33" s="9">
        <v>30</v>
      </c>
      <c r="B33" s="9" t="s">
        <v>63</v>
      </c>
      <c r="C33" s="9" t="str">
        <f>REPLACE(B33,2,1,"*")</f>
        <v>范*燕</v>
      </c>
      <c r="D33" s="9" t="s">
        <v>16</v>
      </c>
      <c r="E33" s="9">
        <v>2019016</v>
      </c>
      <c r="F33" s="22">
        <f t="shared" si="0"/>
        <v>72.8</v>
      </c>
      <c r="G33" s="20">
        <f>RANK(F33,$F$4:$F$138)</f>
        <v>30</v>
      </c>
      <c r="H33" s="20">
        <v>69</v>
      </c>
      <c r="I33" s="20">
        <v>88</v>
      </c>
      <c r="J33" s="20"/>
      <c r="K33" s="4"/>
      <c r="L33" s="4"/>
      <c r="M33" s="4"/>
      <c r="N33" s="4"/>
    </row>
    <row r="34" s="3" customFormat="1" ht="33.95" customHeight="1" spans="1:14">
      <c r="A34" s="9">
        <v>31</v>
      </c>
      <c r="B34" s="9" t="s">
        <v>64</v>
      </c>
      <c r="C34" s="9" t="str">
        <f>REPLACE(B34,2,1,"*")</f>
        <v>彭*依</v>
      </c>
      <c r="D34" s="9" t="s">
        <v>16</v>
      </c>
      <c r="E34" s="9">
        <v>2019021</v>
      </c>
      <c r="F34" s="22">
        <f t="shared" si="0"/>
        <v>72.8</v>
      </c>
      <c r="G34" s="20">
        <f>RANK(F34,$F$4:$F$138)</f>
        <v>30</v>
      </c>
      <c r="H34" s="20">
        <v>66</v>
      </c>
      <c r="I34" s="20">
        <v>100</v>
      </c>
      <c r="J34" s="20"/>
      <c r="K34" s="4"/>
      <c r="L34" s="4"/>
      <c r="M34" s="4"/>
      <c r="N34" s="4"/>
    </row>
    <row r="35" s="3" customFormat="1" ht="33.95" customHeight="1" spans="1:14">
      <c r="A35" s="9">
        <v>32</v>
      </c>
      <c r="B35" s="9" t="s">
        <v>65</v>
      </c>
      <c r="C35" s="9" t="str">
        <f>REPLACE(B35,2,1,"*")</f>
        <v>彭*治</v>
      </c>
      <c r="D35" s="9" t="s">
        <v>13</v>
      </c>
      <c r="E35" s="9">
        <v>2019042</v>
      </c>
      <c r="F35" s="22">
        <f t="shared" si="0"/>
        <v>72.6</v>
      </c>
      <c r="G35" s="20">
        <f>RANK(F35,$F$4:$F$138)</f>
        <v>32</v>
      </c>
      <c r="H35" s="20">
        <v>66</v>
      </c>
      <c r="I35" s="20">
        <v>99</v>
      </c>
      <c r="J35" s="20"/>
      <c r="K35" s="4"/>
      <c r="L35" s="4"/>
      <c r="M35" s="4"/>
      <c r="N35" s="4"/>
    </row>
    <row r="36" s="3" customFormat="1" ht="33.95" customHeight="1" spans="1:14">
      <c r="A36" s="9">
        <v>33</v>
      </c>
      <c r="B36" s="9" t="s">
        <v>66</v>
      </c>
      <c r="C36" s="9" t="str">
        <f>REPLACE(B36,1,1,"*")</f>
        <v>*扬</v>
      </c>
      <c r="D36" s="9" t="s">
        <v>13</v>
      </c>
      <c r="E36" s="9">
        <v>2019121</v>
      </c>
      <c r="F36" s="22">
        <f t="shared" si="0"/>
        <v>72.6</v>
      </c>
      <c r="G36" s="20">
        <f>RANK(F36,$F$4:$F$138)</f>
        <v>32</v>
      </c>
      <c r="H36" s="20">
        <v>66</v>
      </c>
      <c r="I36" s="20">
        <v>99</v>
      </c>
      <c r="J36" s="20"/>
      <c r="K36" s="4"/>
      <c r="L36" s="4"/>
      <c r="M36" s="4"/>
      <c r="N36" s="4"/>
    </row>
    <row r="37" s="3" customFormat="1" ht="33.95" customHeight="1" spans="1:14">
      <c r="A37" s="9">
        <v>34</v>
      </c>
      <c r="B37" s="9" t="s">
        <v>67</v>
      </c>
      <c r="C37" s="9" t="str">
        <f t="shared" ref="C37:C43" si="2">REPLACE(B37,2,1,"*")</f>
        <v>谢*阳</v>
      </c>
      <c r="D37" s="9" t="s">
        <v>13</v>
      </c>
      <c r="E37" s="9">
        <v>2019076</v>
      </c>
      <c r="F37" s="22">
        <f t="shared" si="0"/>
        <v>71.2</v>
      </c>
      <c r="G37" s="20">
        <f>RANK(F37,$F$4:$F$138)</f>
        <v>34</v>
      </c>
      <c r="H37" s="20">
        <v>67</v>
      </c>
      <c r="I37" s="20">
        <v>88</v>
      </c>
      <c r="J37" s="20"/>
      <c r="K37" s="4"/>
      <c r="L37" s="4"/>
      <c r="M37" s="4"/>
      <c r="N37" s="4"/>
    </row>
    <row r="38" s="3" customFormat="1" ht="33.95" customHeight="1" spans="1:14">
      <c r="A38" s="9">
        <v>35</v>
      </c>
      <c r="B38" s="9" t="s">
        <v>68</v>
      </c>
      <c r="C38" s="9" t="str">
        <f t="shared" si="2"/>
        <v>叶*翠</v>
      </c>
      <c r="D38" s="9" t="s">
        <v>16</v>
      </c>
      <c r="E38" s="9">
        <v>2019114</v>
      </c>
      <c r="F38" s="22">
        <f t="shared" si="0"/>
        <v>71.2</v>
      </c>
      <c r="G38" s="20">
        <f>RANK(F38,$F$4:$F$138)</f>
        <v>34</v>
      </c>
      <c r="H38" s="20">
        <v>66</v>
      </c>
      <c r="I38" s="20">
        <v>92</v>
      </c>
      <c r="J38" s="20"/>
      <c r="K38" s="4"/>
      <c r="L38" s="4"/>
      <c r="M38" s="4"/>
      <c r="N38" s="4"/>
    </row>
    <row r="39" s="3" customFormat="1" ht="33.95" customHeight="1" spans="1:14">
      <c r="A39" s="9">
        <v>36</v>
      </c>
      <c r="B39" s="9" t="s">
        <v>69</v>
      </c>
      <c r="C39" s="9" t="str">
        <f t="shared" si="2"/>
        <v>彭*杭</v>
      </c>
      <c r="D39" s="9" t="s">
        <v>13</v>
      </c>
      <c r="E39" s="9">
        <v>2019135</v>
      </c>
      <c r="F39" s="22">
        <f t="shared" si="0"/>
        <v>70.4</v>
      </c>
      <c r="G39" s="20">
        <f>RANK(F39,$F$4:$F$138)</f>
        <v>36</v>
      </c>
      <c r="H39" s="20">
        <v>63</v>
      </c>
      <c r="I39" s="20">
        <v>100</v>
      </c>
      <c r="J39" s="20"/>
      <c r="K39" s="4"/>
      <c r="L39" s="4"/>
      <c r="M39" s="4"/>
      <c r="N39" s="4"/>
    </row>
    <row r="40" s="3" customFormat="1" ht="33.95" customHeight="1" spans="1:14">
      <c r="A40" s="9">
        <v>37</v>
      </c>
      <c r="B40" s="9" t="s">
        <v>70</v>
      </c>
      <c r="C40" s="9" t="str">
        <f t="shared" si="2"/>
        <v>谢*幼</v>
      </c>
      <c r="D40" s="9" t="s">
        <v>16</v>
      </c>
      <c r="E40" s="9">
        <v>2019095</v>
      </c>
      <c r="F40" s="22">
        <f t="shared" si="0"/>
        <v>69.4</v>
      </c>
      <c r="G40" s="20">
        <f>RANK(F40,$F$4:$F$138)</f>
        <v>37</v>
      </c>
      <c r="H40" s="20">
        <v>62</v>
      </c>
      <c r="I40" s="20">
        <v>99</v>
      </c>
      <c r="J40" s="20"/>
      <c r="K40" s="4"/>
      <c r="L40" s="4"/>
      <c r="M40" s="4"/>
      <c r="N40" s="4"/>
    </row>
    <row r="41" s="3" customFormat="1" ht="33.95" customHeight="1" spans="1:14">
      <c r="A41" s="9">
        <v>38</v>
      </c>
      <c r="B41" s="9" t="s">
        <v>71</v>
      </c>
      <c r="C41" s="9" t="str">
        <f t="shared" si="2"/>
        <v>彭*东</v>
      </c>
      <c r="D41" s="9" t="s">
        <v>13</v>
      </c>
      <c r="E41" s="9">
        <v>2019094</v>
      </c>
      <c r="F41" s="22">
        <f t="shared" si="0"/>
        <v>68.6</v>
      </c>
      <c r="G41" s="20">
        <f>RANK(F41,$F$4:$F$138)</f>
        <v>38</v>
      </c>
      <c r="H41" s="20">
        <v>62</v>
      </c>
      <c r="I41" s="20">
        <v>95</v>
      </c>
      <c r="J41" s="20"/>
      <c r="K41" s="4"/>
      <c r="L41" s="4"/>
      <c r="M41" s="4"/>
      <c r="N41" s="4"/>
    </row>
    <row r="42" s="3" customFormat="1" ht="33.95" customHeight="1" spans="1:14">
      <c r="A42" s="9">
        <v>39</v>
      </c>
      <c r="B42" s="9" t="s">
        <v>72</v>
      </c>
      <c r="C42" s="9" t="str">
        <f t="shared" si="2"/>
        <v>黄*佳</v>
      </c>
      <c r="D42" s="9" t="s">
        <v>16</v>
      </c>
      <c r="E42" s="9">
        <v>2019080</v>
      </c>
      <c r="F42" s="22">
        <f t="shared" si="0"/>
        <v>66.8</v>
      </c>
      <c r="G42" s="20">
        <f>RANK(F42,$F$4:$F$138)</f>
        <v>39</v>
      </c>
      <c r="H42" s="20">
        <v>59</v>
      </c>
      <c r="I42" s="20">
        <v>98</v>
      </c>
      <c r="J42" s="20"/>
      <c r="K42" s="4"/>
      <c r="L42" s="4"/>
      <c r="M42" s="4"/>
      <c r="N42" s="4"/>
    </row>
    <row r="43" s="3" customFormat="1" ht="33.95" customHeight="1" spans="1:14">
      <c r="A43" s="9">
        <v>40</v>
      </c>
      <c r="B43" s="9" t="s">
        <v>73</v>
      </c>
      <c r="C43" s="9" t="str">
        <f t="shared" si="2"/>
        <v>朱*婷</v>
      </c>
      <c r="D43" s="9" t="s">
        <v>16</v>
      </c>
      <c r="E43" s="9">
        <v>2019079</v>
      </c>
      <c r="F43" s="22">
        <f t="shared" si="0"/>
        <v>66.6</v>
      </c>
      <c r="G43" s="20">
        <f>RANK(F43,$F$4:$F$138)</f>
        <v>40</v>
      </c>
      <c r="H43" s="20">
        <v>59</v>
      </c>
      <c r="I43" s="20">
        <v>97</v>
      </c>
      <c r="J43" s="20"/>
      <c r="K43" s="4"/>
      <c r="L43" s="4"/>
      <c r="M43" s="4"/>
      <c r="N43" s="4"/>
    </row>
    <row r="44" s="3" customFormat="1" ht="33.95" customHeight="1" spans="1:14">
      <c r="A44" s="9">
        <v>41</v>
      </c>
      <c r="B44" s="9" t="s">
        <v>74</v>
      </c>
      <c r="C44" s="9" t="str">
        <f>REPLACE(B44,1,1,"*")</f>
        <v>*华</v>
      </c>
      <c r="D44" s="9" t="s">
        <v>13</v>
      </c>
      <c r="E44" s="9">
        <v>2019102</v>
      </c>
      <c r="F44" s="22">
        <f t="shared" si="0"/>
        <v>66.2</v>
      </c>
      <c r="G44" s="20">
        <f>RANK(F44,$F$4:$F$138)</f>
        <v>41</v>
      </c>
      <c r="H44" s="20">
        <v>58</v>
      </c>
      <c r="I44" s="20">
        <v>99</v>
      </c>
      <c r="J44" s="20"/>
      <c r="K44" s="4"/>
      <c r="L44" s="4"/>
      <c r="M44" s="4"/>
      <c r="N44" s="4"/>
    </row>
    <row r="45" s="3" customFormat="1" ht="33.95" customHeight="1" spans="1:14">
      <c r="A45" s="9">
        <v>42</v>
      </c>
      <c r="B45" s="9" t="s">
        <v>75</v>
      </c>
      <c r="C45" s="9" t="str">
        <f t="shared" ref="C45:C50" si="3">REPLACE(B45,2,1,"*")</f>
        <v>叶*纬</v>
      </c>
      <c r="D45" s="9" t="s">
        <v>13</v>
      </c>
      <c r="E45" s="9">
        <v>2019004</v>
      </c>
      <c r="F45" s="22">
        <f t="shared" si="0"/>
        <v>65.6</v>
      </c>
      <c r="G45" s="20">
        <f>RANK(F45,$F$4:$F$138)</f>
        <v>42</v>
      </c>
      <c r="H45" s="20">
        <v>58</v>
      </c>
      <c r="I45" s="20">
        <v>96</v>
      </c>
      <c r="J45" s="20"/>
      <c r="K45" s="4"/>
      <c r="L45" s="4"/>
      <c r="M45" s="4"/>
      <c r="N45" s="4"/>
    </row>
    <row r="46" s="3" customFormat="1" ht="33.95" customHeight="1" spans="1:14">
      <c r="A46" s="9">
        <v>43</v>
      </c>
      <c r="B46" s="9" t="s">
        <v>76</v>
      </c>
      <c r="C46" s="9" t="str">
        <f t="shared" si="3"/>
        <v>方*彬</v>
      </c>
      <c r="D46" s="9" t="s">
        <v>13</v>
      </c>
      <c r="E46" s="9">
        <v>2019063</v>
      </c>
      <c r="F46" s="22">
        <f t="shared" si="0"/>
        <v>65.6</v>
      </c>
      <c r="G46" s="20">
        <f>RANK(F46,$F$4:$F$138)</f>
        <v>42</v>
      </c>
      <c r="H46" s="20">
        <v>57</v>
      </c>
      <c r="I46" s="20">
        <v>100</v>
      </c>
      <c r="J46" s="20"/>
      <c r="K46" s="4"/>
      <c r="L46" s="4"/>
      <c r="M46" s="4"/>
      <c r="N46" s="4"/>
    </row>
    <row r="47" s="3" customFormat="1" ht="33.95" customHeight="1" spans="1:14">
      <c r="A47" s="9">
        <v>44</v>
      </c>
      <c r="B47" s="9" t="s">
        <v>77</v>
      </c>
      <c r="C47" s="9" t="str">
        <f t="shared" si="3"/>
        <v>罗*妹</v>
      </c>
      <c r="D47" s="9" t="s">
        <v>16</v>
      </c>
      <c r="E47" s="9">
        <v>2019090</v>
      </c>
      <c r="F47" s="22">
        <f t="shared" si="0"/>
        <v>65.2</v>
      </c>
      <c r="G47" s="20">
        <f>RANK(F47,$F$4:$F$138)</f>
        <v>44</v>
      </c>
      <c r="H47" s="20">
        <v>57</v>
      </c>
      <c r="I47" s="20">
        <v>98</v>
      </c>
      <c r="J47" s="20"/>
      <c r="K47" s="4"/>
      <c r="L47" s="4"/>
      <c r="M47" s="4"/>
      <c r="N47" s="4"/>
    </row>
    <row r="48" s="3" customFormat="1" ht="33.95" customHeight="1" spans="1:14">
      <c r="A48" s="9">
        <v>45</v>
      </c>
      <c r="B48" s="9" t="s">
        <v>78</v>
      </c>
      <c r="C48" s="9" t="str">
        <f t="shared" si="3"/>
        <v>朱*玲</v>
      </c>
      <c r="D48" s="9" t="s">
        <v>13</v>
      </c>
      <c r="E48" s="9">
        <v>2019136</v>
      </c>
      <c r="F48" s="22">
        <f t="shared" si="0"/>
        <v>65.2</v>
      </c>
      <c r="G48" s="20">
        <f>RANK(F48,$F$4:$F$138)</f>
        <v>44</v>
      </c>
      <c r="H48" s="20">
        <v>57</v>
      </c>
      <c r="I48" s="20">
        <v>98</v>
      </c>
      <c r="J48" s="20"/>
      <c r="K48" s="4"/>
      <c r="L48" s="4"/>
      <c r="M48" s="4"/>
      <c r="N48" s="4"/>
    </row>
    <row r="49" s="3" customFormat="1" ht="33.95" customHeight="1" spans="1:14">
      <c r="A49" s="9">
        <v>46</v>
      </c>
      <c r="B49" s="9" t="s">
        <v>79</v>
      </c>
      <c r="C49" s="9" t="str">
        <f t="shared" si="3"/>
        <v>朱*婉</v>
      </c>
      <c r="D49" s="9" t="s">
        <v>16</v>
      </c>
      <c r="E49" s="9">
        <v>2019024</v>
      </c>
      <c r="F49" s="22">
        <f t="shared" si="0"/>
        <v>64.8</v>
      </c>
      <c r="G49" s="20">
        <f>RANK(F49,$F$4:$F$138)</f>
        <v>46</v>
      </c>
      <c r="H49" s="20">
        <v>56</v>
      </c>
      <c r="I49" s="20">
        <v>100</v>
      </c>
      <c r="J49" s="20"/>
      <c r="K49" s="4"/>
      <c r="L49" s="4"/>
      <c r="M49" s="4"/>
      <c r="N49" s="4"/>
    </row>
    <row r="50" s="3" customFormat="1" ht="33.95" customHeight="1" spans="1:14">
      <c r="A50" s="9">
        <v>47</v>
      </c>
      <c r="B50" s="9" t="s">
        <v>80</v>
      </c>
      <c r="C50" s="9" t="str">
        <f t="shared" si="3"/>
        <v>彭*阳</v>
      </c>
      <c r="D50" s="9" t="s">
        <v>16</v>
      </c>
      <c r="E50" s="9">
        <v>2019122</v>
      </c>
      <c r="F50" s="22">
        <f t="shared" si="0"/>
        <v>64.8</v>
      </c>
      <c r="G50" s="20">
        <f>RANK(F50,$F$4:$F$138)</f>
        <v>46</v>
      </c>
      <c r="H50" s="20">
        <v>57</v>
      </c>
      <c r="I50" s="20">
        <v>96</v>
      </c>
      <c r="J50" s="20"/>
      <c r="K50" s="4"/>
      <c r="L50" s="4"/>
      <c r="M50" s="4"/>
      <c r="N50" s="4"/>
    </row>
    <row r="51" s="3" customFormat="1" ht="33.95" customHeight="1" spans="1:14">
      <c r="A51" s="9">
        <v>48</v>
      </c>
      <c r="B51" s="9" t="s">
        <v>81</v>
      </c>
      <c r="C51" s="9" t="str">
        <f>REPLACE(B51,1,1,"*")</f>
        <v>*琳</v>
      </c>
      <c r="D51" s="9" t="s">
        <v>16</v>
      </c>
      <c r="E51" s="9">
        <v>2019127</v>
      </c>
      <c r="F51" s="22">
        <f t="shared" si="0"/>
        <v>64.8</v>
      </c>
      <c r="G51" s="20">
        <f>RANK(F51,$F$4:$F$138)</f>
        <v>46</v>
      </c>
      <c r="H51" s="20">
        <v>57</v>
      </c>
      <c r="I51" s="20">
        <v>96</v>
      </c>
      <c r="J51" s="20"/>
      <c r="K51" s="4"/>
      <c r="L51" s="4"/>
      <c r="M51" s="4"/>
      <c r="N51" s="4"/>
    </row>
    <row r="52" s="3" customFormat="1" ht="33.95" customHeight="1" spans="1:14">
      <c r="A52" s="9">
        <v>49</v>
      </c>
      <c r="B52" s="9" t="s">
        <v>82</v>
      </c>
      <c r="C52" s="9" t="str">
        <f t="shared" ref="C52:C84" si="4">REPLACE(B52,2,1,"*")</f>
        <v>邱*冰</v>
      </c>
      <c r="D52" s="9" t="s">
        <v>16</v>
      </c>
      <c r="E52" s="9">
        <v>2019132</v>
      </c>
      <c r="F52" s="22">
        <f t="shared" si="0"/>
        <v>64.8</v>
      </c>
      <c r="G52" s="20">
        <f>RANK(F52,$F$4:$F$138)</f>
        <v>46</v>
      </c>
      <c r="H52" s="20">
        <v>57</v>
      </c>
      <c r="I52" s="20">
        <v>96</v>
      </c>
      <c r="J52" s="20"/>
      <c r="K52" s="4"/>
      <c r="L52" s="4"/>
      <c r="M52" s="4"/>
      <c r="N52" s="4"/>
    </row>
    <row r="53" s="3" customFormat="1" ht="33.95" customHeight="1" spans="1:14">
      <c r="A53" s="9">
        <v>50</v>
      </c>
      <c r="B53" s="9" t="s">
        <v>83</v>
      </c>
      <c r="C53" s="9" t="str">
        <f t="shared" si="4"/>
        <v>彭*港</v>
      </c>
      <c r="D53" s="9" t="s">
        <v>13</v>
      </c>
      <c r="E53" s="9">
        <v>2019111</v>
      </c>
      <c r="F53" s="22">
        <f t="shared" si="0"/>
        <v>64.6</v>
      </c>
      <c r="G53" s="20">
        <f>RANK(F53,$F$4:$F$138)</f>
        <v>50</v>
      </c>
      <c r="H53" s="20">
        <v>56</v>
      </c>
      <c r="I53" s="20">
        <v>99</v>
      </c>
      <c r="J53" s="20"/>
      <c r="K53" s="4"/>
      <c r="L53" s="4"/>
      <c r="M53" s="4"/>
      <c r="N53" s="4"/>
    </row>
    <row r="54" s="3" customFormat="1" ht="33.95" customHeight="1" spans="1:14">
      <c r="A54" s="9">
        <v>51</v>
      </c>
      <c r="B54" s="9" t="s">
        <v>84</v>
      </c>
      <c r="C54" s="9" t="str">
        <f t="shared" si="4"/>
        <v>陈*发</v>
      </c>
      <c r="D54" s="9" t="s">
        <v>13</v>
      </c>
      <c r="E54" s="9">
        <v>2019089</v>
      </c>
      <c r="F54" s="22">
        <f t="shared" si="0"/>
        <v>64.4</v>
      </c>
      <c r="G54" s="20">
        <f>RANK(F54,$F$4:$F$138)</f>
        <v>51</v>
      </c>
      <c r="H54" s="20">
        <v>57</v>
      </c>
      <c r="I54" s="20">
        <v>94</v>
      </c>
      <c r="J54" s="20"/>
      <c r="K54" s="4"/>
      <c r="L54" s="4"/>
      <c r="M54" s="4"/>
      <c r="N54" s="4"/>
    </row>
    <row r="55" s="3" customFormat="1" ht="33.95" customHeight="1" spans="1:14">
      <c r="A55" s="9">
        <v>52</v>
      </c>
      <c r="B55" s="9" t="s">
        <v>85</v>
      </c>
      <c r="C55" s="9" t="str">
        <f t="shared" si="4"/>
        <v>叶*青</v>
      </c>
      <c r="D55" s="9" t="s">
        <v>16</v>
      </c>
      <c r="E55" s="9">
        <v>2019013</v>
      </c>
      <c r="F55" s="22">
        <f t="shared" si="0"/>
        <v>64</v>
      </c>
      <c r="G55" s="20">
        <f>RANK(F55,$F$4:$F$138)</f>
        <v>52</v>
      </c>
      <c r="H55" s="20">
        <v>56</v>
      </c>
      <c r="I55" s="20">
        <v>96</v>
      </c>
      <c r="J55" s="20"/>
      <c r="K55" s="4"/>
      <c r="L55" s="4"/>
      <c r="M55" s="4"/>
      <c r="N55" s="4"/>
    </row>
    <row r="56" s="3" customFormat="1" ht="33.95" customHeight="1" spans="1:14">
      <c r="A56" s="9">
        <v>53</v>
      </c>
      <c r="B56" s="9" t="s">
        <v>86</v>
      </c>
      <c r="C56" s="9" t="str">
        <f t="shared" si="4"/>
        <v>朱*芳</v>
      </c>
      <c r="D56" s="9" t="s">
        <v>16</v>
      </c>
      <c r="E56" s="9">
        <v>2019015</v>
      </c>
      <c r="F56" s="22">
        <f t="shared" si="0"/>
        <v>64</v>
      </c>
      <c r="G56" s="20">
        <f>RANK(F56,$F$4:$F$138)</f>
        <v>52</v>
      </c>
      <c r="H56" s="20">
        <v>56</v>
      </c>
      <c r="I56" s="20">
        <v>96</v>
      </c>
      <c r="J56" s="20"/>
      <c r="K56" s="4"/>
      <c r="L56" s="4"/>
      <c r="M56" s="4"/>
      <c r="N56" s="4"/>
    </row>
    <row r="57" s="3" customFormat="1" ht="33.95" customHeight="1" spans="1:14">
      <c r="A57" s="9">
        <v>54</v>
      </c>
      <c r="B57" s="9" t="s">
        <v>87</v>
      </c>
      <c r="C57" s="9" t="str">
        <f t="shared" si="4"/>
        <v>陈*玉</v>
      </c>
      <c r="D57" s="9" t="s">
        <v>16</v>
      </c>
      <c r="E57" s="9">
        <v>2019006</v>
      </c>
      <c r="F57" s="22">
        <f t="shared" si="0"/>
        <v>63.2</v>
      </c>
      <c r="G57" s="20">
        <f>RANK(F57,$F$4:$F$138)</f>
        <v>54</v>
      </c>
      <c r="H57" s="20">
        <v>55</v>
      </c>
      <c r="I57" s="20">
        <v>96</v>
      </c>
      <c r="J57" s="20"/>
      <c r="K57" s="4"/>
      <c r="L57" s="4"/>
      <c r="M57" s="4"/>
      <c r="N57" s="4"/>
    </row>
    <row r="58" s="3" customFormat="1" ht="33.95" customHeight="1" spans="1:14">
      <c r="A58" s="9">
        <v>55</v>
      </c>
      <c r="B58" s="9" t="s">
        <v>88</v>
      </c>
      <c r="C58" s="9" t="str">
        <f t="shared" si="4"/>
        <v>彭*雯</v>
      </c>
      <c r="D58" s="9" t="s">
        <v>16</v>
      </c>
      <c r="E58" s="9">
        <v>2019018</v>
      </c>
      <c r="F58" s="22">
        <f t="shared" si="0"/>
        <v>62.4</v>
      </c>
      <c r="G58" s="20">
        <f>RANK(F58,$F$4:$F$138)</f>
        <v>55</v>
      </c>
      <c r="H58" s="20">
        <v>53</v>
      </c>
      <c r="I58" s="20">
        <v>100</v>
      </c>
      <c r="J58" s="20"/>
      <c r="K58" s="4"/>
      <c r="L58" s="4"/>
      <c r="M58" s="4"/>
      <c r="N58" s="4"/>
    </row>
    <row r="59" s="3" customFormat="1" ht="33.95" customHeight="1" spans="1:14">
      <c r="A59" s="9">
        <v>56</v>
      </c>
      <c r="B59" s="9" t="s">
        <v>89</v>
      </c>
      <c r="C59" s="9" t="str">
        <f t="shared" si="4"/>
        <v>彭*辉</v>
      </c>
      <c r="D59" s="9" t="s">
        <v>13</v>
      </c>
      <c r="E59" s="9">
        <v>2019113</v>
      </c>
      <c r="F59" s="22">
        <f t="shared" si="0"/>
        <v>62.2</v>
      </c>
      <c r="G59" s="20">
        <f>RANK(F59,$F$4:$F$138)</f>
        <v>56</v>
      </c>
      <c r="H59" s="20">
        <v>53</v>
      </c>
      <c r="I59" s="20">
        <v>99</v>
      </c>
      <c r="J59" s="20"/>
      <c r="K59" s="4"/>
      <c r="L59" s="4"/>
      <c r="M59" s="4"/>
      <c r="N59" s="4"/>
    </row>
    <row r="60" s="3" customFormat="1" ht="33.95" customHeight="1" spans="1:14">
      <c r="A60" s="9">
        <v>57</v>
      </c>
      <c r="B60" s="9" t="s">
        <v>90</v>
      </c>
      <c r="C60" s="9" t="str">
        <f t="shared" si="4"/>
        <v>欧*文</v>
      </c>
      <c r="D60" s="9" t="s">
        <v>13</v>
      </c>
      <c r="E60" s="9">
        <v>2019002</v>
      </c>
      <c r="F60" s="22">
        <f t="shared" si="0"/>
        <v>61.8</v>
      </c>
      <c r="G60" s="20">
        <f>RANK(F60,$F$4:$F$138)</f>
        <v>57</v>
      </c>
      <c r="H60" s="20">
        <v>62</v>
      </c>
      <c r="I60" s="20">
        <v>61</v>
      </c>
      <c r="J60" s="20"/>
      <c r="K60" s="4"/>
      <c r="L60" s="4"/>
      <c r="M60" s="4"/>
      <c r="N60" s="4"/>
    </row>
    <row r="61" s="3" customFormat="1" ht="33.95" customHeight="1" spans="1:14">
      <c r="A61" s="9">
        <v>58</v>
      </c>
      <c r="B61" s="9" t="s">
        <v>91</v>
      </c>
      <c r="C61" s="9" t="str">
        <f t="shared" si="4"/>
        <v>彭*悦</v>
      </c>
      <c r="D61" s="9" t="s">
        <v>16</v>
      </c>
      <c r="E61" s="9">
        <v>2019008</v>
      </c>
      <c r="F61" s="22">
        <f t="shared" si="0"/>
        <v>61.6</v>
      </c>
      <c r="G61" s="20">
        <f>RANK(F61,$F$4:$F$138)</f>
        <v>58</v>
      </c>
      <c r="H61" s="20">
        <v>53</v>
      </c>
      <c r="I61" s="20">
        <v>96</v>
      </c>
      <c r="J61" s="20"/>
      <c r="K61" s="4"/>
      <c r="L61" s="4"/>
      <c r="M61" s="4"/>
      <c r="N61" s="4"/>
    </row>
    <row r="62" s="3" customFormat="1" ht="33.95" customHeight="1" spans="1:14">
      <c r="A62" s="9">
        <v>59</v>
      </c>
      <c r="B62" s="9" t="s">
        <v>92</v>
      </c>
      <c r="C62" s="9" t="str">
        <f t="shared" si="4"/>
        <v>彭*燕</v>
      </c>
      <c r="D62" s="9" t="s">
        <v>16</v>
      </c>
      <c r="E62" s="9">
        <v>2019067</v>
      </c>
      <c r="F62" s="22">
        <f t="shared" si="0"/>
        <v>61.6</v>
      </c>
      <c r="G62" s="20">
        <f>RANK(F62,$F$4:$F$138)</f>
        <v>58</v>
      </c>
      <c r="H62" s="20">
        <v>52</v>
      </c>
      <c r="I62" s="20">
        <v>100</v>
      </c>
      <c r="J62" s="20"/>
      <c r="K62" s="4"/>
      <c r="L62" s="4"/>
      <c r="M62" s="4"/>
      <c r="N62" s="4"/>
    </row>
    <row r="63" s="3" customFormat="1" ht="33.95" customHeight="1" spans="1:14">
      <c r="A63" s="9">
        <v>60</v>
      </c>
      <c r="B63" s="9" t="s">
        <v>93</v>
      </c>
      <c r="C63" s="9" t="str">
        <f t="shared" si="4"/>
        <v>朱*娜</v>
      </c>
      <c r="D63" s="9" t="s">
        <v>16</v>
      </c>
      <c r="E63" s="9">
        <v>2019077</v>
      </c>
      <c r="F63" s="22">
        <f t="shared" si="0"/>
        <v>61.4</v>
      </c>
      <c r="G63" s="20">
        <f>RANK(F63,$F$4:$F$138)</f>
        <v>60</v>
      </c>
      <c r="H63" s="20">
        <v>52</v>
      </c>
      <c r="I63" s="20">
        <v>99</v>
      </c>
      <c r="J63" s="20"/>
      <c r="K63" s="4"/>
      <c r="L63" s="4"/>
      <c r="M63" s="4"/>
      <c r="N63" s="4"/>
    </row>
    <row r="64" s="3" customFormat="1" ht="33.95" customHeight="1" spans="1:14">
      <c r="A64" s="9">
        <v>61</v>
      </c>
      <c r="B64" s="9" t="s">
        <v>94</v>
      </c>
      <c r="C64" s="9" t="str">
        <f t="shared" si="4"/>
        <v>黄*莉</v>
      </c>
      <c r="D64" s="9" t="s">
        <v>16</v>
      </c>
      <c r="E64" s="9">
        <v>2019078</v>
      </c>
      <c r="F64" s="22">
        <f t="shared" si="0"/>
        <v>61.4</v>
      </c>
      <c r="G64" s="20">
        <f>RANK(F64,$F$4:$F$138)</f>
        <v>60</v>
      </c>
      <c r="H64" s="20">
        <v>52</v>
      </c>
      <c r="I64" s="20">
        <v>99</v>
      </c>
      <c r="J64" s="20"/>
      <c r="K64" s="4"/>
      <c r="L64" s="4"/>
      <c r="M64" s="4"/>
      <c r="N64" s="4"/>
    </row>
    <row r="65" s="3" customFormat="1" ht="33.95" customHeight="1" spans="1:14">
      <c r="A65" s="9">
        <v>62</v>
      </c>
      <c r="B65" s="9" t="s">
        <v>95</v>
      </c>
      <c r="C65" s="9" t="str">
        <f t="shared" si="4"/>
        <v>彭*婉</v>
      </c>
      <c r="D65" s="9" t="s">
        <v>16</v>
      </c>
      <c r="E65" s="9">
        <v>2019057</v>
      </c>
      <c r="F65" s="22">
        <f t="shared" si="0"/>
        <v>61.2</v>
      </c>
      <c r="G65" s="20">
        <f>RANK(F65,$F$4:$F$138)</f>
        <v>62</v>
      </c>
      <c r="H65" s="20">
        <v>52</v>
      </c>
      <c r="I65" s="20">
        <v>98</v>
      </c>
      <c r="J65" s="20"/>
      <c r="K65" s="4"/>
      <c r="L65" s="4"/>
      <c r="M65" s="4"/>
      <c r="N65" s="4"/>
    </row>
    <row r="66" s="3" customFormat="1" ht="33.95" customHeight="1" spans="1:14">
      <c r="A66" s="9">
        <v>63</v>
      </c>
      <c r="B66" s="9" t="s">
        <v>96</v>
      </c>
      <c r="C66" s="9" t="str">
        <f t="shared" si="4"/>
        <v>黄*伦</v>
      </c>
      <c r="D66" s="9" t="s">
        <v>13</v>
      </c>
      <c r="E66" s="9">
        <v>2019096</v>
      </c>
      <c r="F66" s="22">
        <f t="shared" si="0"/>
        <v>61.2</v>
      </c>
      <c r="G66" s="20">
        <f>RANK(F66,$F$4:$F$138)</f>
        <v>62</v>
      </c>
      <c r="H66" s="20">
        <v>52</v>
      </c>
      <c r="I66" s="20">
        <v>98</v>
      </c>
      <c r="J66" s="20"/>
      <c r="K66" s="4"/>
      <c r="L66" s="4"/>
      <c r="M66" s="4"/>
      <c r="N66" s="4"/>
    </row>
    <row r="67" s="3" customFormat="1" ht="33.95" customHeight="1" spans="1:14">
      <c r="A67" s="9">
        <v>64</v>
      </c>
      <c r="B67" s="9" t="s">
        <v>97</v>
      </c>
      <c r="C67" s="9" t="str">
        <f t="shared" si="4"/>
        <v>叶*南</v>
      </c>
      <c r="D67" s="9" t="s">
        <v>13</v>
      </c>
      <c r="E67" s="9">
        <v>2019009</v>
      </c>
      <c r="F67" s="22">
        <f t="shared" si="0"/>
        <v>60.8</v>
      </c>
      <c r="G67" s="20">
        <f>RANK(F67,$F$4:$F$138)</f>
        <v>64</v>
      </c>
      <c r="H67" s="20">
        <v>52</v>
      </c>
      <c r="I67" s="20">
        <v>96</v>
      </c>
      <c r="J67" s="20"/>
      <c r="K67" s="4"/>
      <c r="L67" s="4"/>
      <c r="M67" s="4"/>
      <c r="N67" s="4"/>
    </row>
    <row r="68" s="3" customFormat="1" ht="33.95" customHeight="1" spans="1:14">
      <c r="A68" s="9">
        <v>65</v>
      </c>
      <c r="B68" s="9" t="s">
        <v>98</v>
      </c>
      <c r="C68" s="9" t="str">
        <f t="shared" si="4"/>
        <v>范*琪</v>
      </c>
      <c r="D68" s="9" t="s">
        <v>16</v>
      </c>
      <c r="E68" s="9">
        <v>2019104</v>
      </c>
      <c r="F68" s="22">
        <f t="shared" ref="F68:F103" si="5">H68*0.8+I68*0.2</f>
        <v>60.6</v>
      </c>
      <c r="G68" s="20">
        <f>RANK(F68,$F$4:$F$138)</f>
        <v>65</v>
      </c>
      <c r="H68" s="20">
        <v>51</v>
      </c>
      <c r="I68" s="20">
        <v>99</v>
      </c>
      <c r="J68" s="20"/>
      <c r="K68" s="4"/>
      <c r="L68" s="4"/>
      <c r="M68" s="4"/>
      <c r="N68" s="4"/>
    </row>
    <row r="69" s="3" customFormat="1" ht="33.95" customHeight="1" spans="1:14">
      <c r="A69" s="9">
        <v>66</v>
      </c>
      <c r="B69" s="9" t="s">
        <v>99</v>
      </c>
      <c r="C69" s="9" t="str">
        <f t="shared" si="4"/>
        <v>陈*绿</v>
      </c>
      <c r="D69" s="9" t="s">
        <v>16</v>
      </c>
      <c r="E69" s="9">
        <v>2019107</v>
      </c>
      <c r="F69" s="22">
        <f t="shared" si="5"/>
        <v>60.6</v>
      </c>
      <c r="G69" s="20">
        <f>RANK(F69,$F$4:$F$138)</f>
        <v>65</v>
      </c>
      <c r="H69" s="20">
        <v>52</v>
      </c>
      <c r="I69" s="20">
        <v>95</v>
      </c>
      <c r="J69" s="20"/>
      <c r="K69" s="4"/>
      <c r="L69" s="4"/>
      <c r="M69" s="4"/>
      <c r="N69" s="4"/>
    </row>
    <row r="70" s="3" customFormat="1" ht="33.95" customHeight="1" spans="1:14">
      <c r="A70" s="9">
        <v>67</v>
      </c>
      <c r="B70" s="9" t="s">
        <v>100</v>
      </c>
      <c r="C70" s="9" t="str">
        <f t="shared" si="4"/>
        <v>张*彬</v>
      </c>
      <c r="D70" s="9" t="s">
        <v>13</v>
      </c>
      <c r="E70" s="9">
        <v>2019031</v>
      </c>
      <c r="F70" s="22">
        <f t="shared" si="5"/>
        <v>60</v>
      </c>
      <c r="G70" s="20">
        <f>RANK(F70,$F$4:$F$138)</f>
        <v>67</v>
      </c>
      <c r="H70" s="20">
        <v>50</v>
      </c>
      <c r="I70" s="20">
        <v>100</v>
      </c>
      <c r="J70" s="20"/>
      <c r="K70" s="4"/>
      <c r="L70" s="4"/>
      <c r="M70" s="4"/>
      <c r="N70" s="4"/>
    </row>
    <row r="71" s="3" customFormat="1" ht="33.95" customHeight="1" spans="1:14">
      <c r="A71" s="9">
        <v>68</v>
      </c>
      <c r="B71" s="9" t="s">
        <v>101</v>
      </c>
      <c r="C71" s="9" t="str">
        <f t="shared" si="4"/>
        <v>丘*达</v>
      </c>
      <c r="D71" s="9" t="s">
        <v>13</v>
      </c>
      <c r="E71" s="9">
        <v>2019050</v>
      </c>
      <c r="F71" s="22">
        <f t="shared" si="5"/>
        <v>59.8</v>
      </c>
      <c r="G71" s="20">
        <f>RANK(F71,$F$4:$F$138)</f>
        <v>68</v>
      </c>
      <c r="H71" s="20">
        <v>51</v>
      </c>
      <c r="I71" s="20">
        <v>95</v>
      </c>
      <c r="J71" s="20"/>
      <c r="K71" s="4"/>
      <c r="L71" s="4"/>
      <c r="M71" s="4"/>
      <c r="N71" s="4"/>
    </row>
    <row r="72" s="3" customFormat="1" ht="33.95" customHeight="1" spans="1:14">
      <c r="A72" s="9">
        <v>69</v>
      </c>
      <c r="B72" s="9" t="s">
        <v>102</v>
      </c>
      <c r="C72" s="9" t="str">
        <f t="shared" si="4"/>
        <v>彭*君</v>
      </c>
      <c r="D72" s="9" t="s">
        <v>16</v>
      </c>
      <c r="E72" s="9">
        <v>2019075</v>
      </c>
      <c r="F72" s="22">
        <f t="shared" si="5"/>
        <v>59.6</v>
      </c>
      <c r="G72" s="20">
        <f>RANK(F72,$F$4:$F$138)</f>
        <v>69</v>
      </c>
      <c r="H72" s="20">
        <v>54</v>
      </c>
      <c r="I72" s="20">
        <v>82</v>
      </c>
      <c r="J72" s="20"/>
      <c r="K72" s="4"/>
      <c r="L72" s="4"/>
      <c r="M72" s="4"/>
      <c r="N72" s="4"/>
    </row>
    <row r="73" s="3" customFormat="1" ht="33.95" customHeight="1" spans="1:14">
      <c r="A73" s="9">
        <v>70</v>
      </c>
      <c r="B73" s="9" t="s">
        <v>103</v>
      </c>
      <c r="C73" s="9" t="str">
        <f t="shared" si="4"/>
        <v>彭*丽</v>
      </c>
      <c r="D73" s="9" t="s">
        <v>16</v>
      </c>
      <c r="E73" s="9">
        <v>2019109</v>
      </c>
      <c r="F73" s="22">
        <f t="shared" si="5"/>
        <v>59.2</v>
      </c>
      <c r="G73" s="20">
        <f>RANK(F73,$F$4:$F$138)</f>
        <v>70</v>
      </c>
      <c r="H73" s="20">
        <v>49</v>
      </c>
      <c r="I73" s="20">
        <v>100</v>
      </c>
      <c r="J73" s="20"/>
      <c r="K73" s="4"/>
      <c r="L73" s="4"/>
      <c r="M73" s="4"/>
      <c r="N73" s="4"/>
    </row>
    <row r="74" s="3" customFormat="1" ht="33.95" customHeight="1" spans="1:14">
      <c r="A74" s="9">
        <v>71</v>
      </c>
      <c r="B74" s="9" t="s">
        <v>104</v>
      </c>
      <c r="C74" s="9" t="str">
        <f t="shared" si="4"/>
        <v>彭*敏</v>
      </c>
      <c r="D74" s="9" t="s">
        <v>16</v>
      </c>
      <c r="E74" s="9">
        <v>2019047</v>
      </c>
      <c r="F74" s="22">
        <f t="shared" si="5"/>
        <v>58.8</v>
      </c>
      <c r="G74" s="20">
        <f>RANK(F74,$F$4:$F$138)</f>
        <v>71</v>
      </c>
      <c r="H74" s="20">
        <v>49</v>
      </c>
      <c r="I74" s="20">
        <v>98</v>
      </c>
      <c r="J74" s="20"/>
      <c r="K74" s="4"/>
      <c r="L74" s="4"/>
      <c r="M74" s="4"/>
      <c r="N74" s="4"/>
    </row>
    <row r="75" s="3" customFormat="1" ht="33.95" customHeight="1" spans="1:14">
      <c r="A75" s="9">
        <v>72</v>
      </c>
      <c r="B75" s="9" t="s">
        <v>105</v>
      </c>
      <c r="C75" s="9" t="str">
        <f t="shared" si="4"/>
        <v>余*帆</v>
      </c>
      <c r="D75" s="9" t="s">
        <v>16</v>
      </c>
      <c r="E75" s="9">
        <v>2019093</v>
      </c>
      <c r="F75" s="22">
        <f t="shared" si="5"/>
        <v>58.6</v>
      </c>
      <c r="G75" s="20">
        <f>RANK(F75,$F$4:$F$138)</f>
        <v>72</v>
      </c>
      <c r="H75" s="20">
        <v>49</v>
      </c>
      <c r="I75" s="20">
        <v>97</v>
      </c>
      <c r="J75" s="20"/>
      <c r="K75" s="4"/>
      <c r="L75" s="4"/>
      <c r="M75" s="4"/>
      <c r="N75" s="4"/>
    </row>
    <row r="76" s="3" customFormat="1" ht="33.95" customHeight="1" spans="1:14">
      <c r="A76" s="9">
        <v>73</v>
      </c>
      <c r="B76" s="9" t="s">
        <v>106</v>
      </c>
      <c r="C76" s="9" t="str">
        <f t="shared" si="4"/>
        <v>罗*燕</v>
      </c>
      <c r="D76" s="9" t="s">
        <v>16</v>
      </c>
      <c r="E76" s="9">
        <v>2019088</v>
      </c>
      <c r="F76" s="22">
        <f t="shared" si="5"/>
        <v>58.4</v>
      </c>
      <c r="G76" s="20">
        <f>RANK(F76,$F$4:$F$138)</f>
        <v>73</v>
      </c>
      <c r="H76" s="20">
        <v>48</v>
      </c>
      <c r="I76" s="20">
        <v>100</v>
      </c>
      <c r="J76" s="20"/>
      <c r="K76" s="4"/>
      <c r="L76" s="4"/>
      <c r="M76" s="4"/>
      <c r="N76" s="4"/>
    </row>
    <row r="77" s="3" customFormat="1" ht="33.95" customHeight="1" spans="1:14">
      <c r="A77" s="9">
        <v>74</v>
      </c>
      <c r="B77" s="9" t="s">
        <v>107</v>
      </c>
      <c r="C77" s="9" t="str">
        <f t="shared" si="4"/>
        <v>刘*珊</v>
      </c>
      <c r="D77" s="9" t="s">
        <v>16</v>
      </c>
      <c r="E77" s="9">
        <v>2019108</v>
      </c>
      <c r="F77" s="22">
        <f t="shared" si="5"/>
        <v>58.4</v>
      </c>
      <c r="G77" s="20">
        <f>RANK(F77,$F$4:$F$138)</f>
        <v>73</v>
      </c>
      <c r="H77" s="20">
        <v>48</v>
      </c>
      <c r="I77" s="20">
        <v>100</v>
      </c>
      <c r="J77" s="20"/>
      <c r="K77" s="4"/>
      <c r="L77" s="4"/>
      <c r="M77" s="4"/>
      <c r="N77" s="4"/>
    </row>
    <row r="78" s="3" customFormat="1" ht="33.95" customHeight="1" spans="1:14">
      <c r="A78" s="9">
        <v>75</v>
      </c>
      <c r="B78" s="9" t="s">
        <v>108</v>
      </c>
      <c r="C78" s="9" t="str">
        <f t="shared" si="4"/>
        <v>彭*亮</v>
      </c>
      <c r="D78" s="9" t="s">
        <v>13</v>
      </c>
      <c r="E78" s="9">
        <v>2019005</v>
      </c>
      <c r="F78" s="22">
        <f t="shared" si="5"/>
        <v>58</v>
      </c>
      <c r="G78" s="20">
        <f>RANK(F78,$F$4:$F$138)</f>
        <v>75</v>
      </c>
      <c r="H78" s="20">
        <v>48</v>
      </c>
      <c r="I78" s="20">
        <v>98</v>
      </c>
      <c r="J78" s="20"/>
      <c r="K78" s="4"/>
      <c r="L78" s="4"/>
      <c r="M78" s="4"/>
      <c r="N78" s="4"/>
    </row>
    <row r="79" s="3" customFormat="1" ht="33.95" customHeight="1" spans="1:14">
      <c r="A79" s="9">
        <v>76</v>
      </c>
      <c r="B79" s="9" t="s">
        <v>109</v>
      </c>
      <c r="C79" s="9" t="str">
        <f t="shared" si="4"/>
        <v>郑*珊</v>
      </c>
      <c r="D79" s="9" t="s">
        <v>16</v>
      </c>
      <c r="E79" s="9">
        <v>2019072</v>
      </c>
      <c r="F79" s="22">
        <f t="shared" si="5"/>
        <v>57.8</v>
      </c>
      <c r="G79" s="20">
        <f>RANK(F79,$F$4:$F$138)</f>
        <v>76</v>
      </c>
      <c r="H79" s="20">
        <v>48</v>
      </c>
      <c r="I79" s="20">
        <v>97</v>
      </c>
      <c r="J79" s="20"/>
      <c r="K79" s="4"/>
      <c r="L79" s="4"/>
      <c r="M79" s="4"/>
      <c r="N79" s="4"/>
    </row>
    <row r="80" s="3" customFormat="1" ht="33.95" customHeight="1" spans="1:14">
      <c r="A80" s="9">
        <v>77</v>
      </c>
      <c r="B80" s="9" t="s">
        <v>110</v>
      </c>
      <c r="C80" s="9" t="str">
        <f t="shared" si="4"/>
        <v>陈*梅</v>
      </c>
      <c r="D80" s="9" t="s">
        <v>16</v>
      </c>
      <c r="E80" s="9">
        <v>2019048</v>
      </c>
      <c r="F80" s="22">
        <f t="shared" si="5"/>
        <v>57.6</v>
      </c>
      <c r="G80" s="20">
        <f>RANK(F80,$F$4:$F$138)</f>
        <v>77</v>
      </c>
      <c r="H80" s="20">
        <v>49</v>
      </c>
      <c r="I80" s="20">
        <v>92</v>
      </c>
      <c r="J80" s="20"/>
      <c r="K80" s="4"/>
      <c r="L80" s="4"/>
      <c r="M80" s="4"/>
      <c r="N80" s="4"/>
    </row>
    <row r="81" s="3" customFormat="1" ht="33.95" customHeight="1" spans="1:14">
      <c r="A81" s="9">
        <v>78</v>
      </c>
      <c r="B81" s="9" t="s">
        <v>111</v>
      </c>
      <c r="C81" s="9" t="str">
        <f t="shared" si="4"/>
        <v>彭*影</v>
      </c>
      <c r="D81" s="9" t="s">
        <v>16</v>
      </c>
      <c r="E81" s="9">
        <v>2019061</v>
      </c>
      <c r="F81" s="22">
        <f t="shared" si="5"/>
        <v>57.6</v>
      </c>
      <c r="G81" s="20">
        <f>RANK(F81,$F$4:$F$138)</f>
        <v>77</v>
      </c>
      <c r="H81" s="20">
        <v>47</v>
      </c>
      <c r="I81" s="20">
        <v>100</v>
      </c>
      <c r="J81" s="20"/>
      <c r="K81" s="4"/>
      <c r="L81" s="4"/>
      <c r="M81" s="4"/>
      <c r="N81" s="4"/>
    </row>
    <row r="82" s="3" customFormat="1" ht="33.95" customHeight="1" spans="1:14">
      <c r="A82" s="9">
        <v>79</v>
      </c>
      <c r="B82" s="9" t="s">
        <v>112</v>
      </c>
      <c r="C82" s="9" t="str">
        <f t="shared" si="4"/>
        <v>叶*还</v>
      </c>
      <c r="D82" s="9" t="s">
        <v>16</v>
      </c>
      <c r="E82" s="9">
        <v>2019083</v>
      </c>
      <c r="F82" s="22">
        <f t="shared" si="5"/>
        <v>56.8</v>
      </c>
      <c r="G82" s="20">
        <f>RANK(F82,$F$4:$F$138)</f>
        <v>79</v>
      </c>
      <c r="H82" s="20">
        <v>46</v>
      </c>
      <c r="I82" s="20">
        <v>100</v>
      </c>
      <c r="J82" s="20"/>
      <c r="K82" s="4"/>
      <c r="L82" s="4"/>
      <c r="M82" s="4"/>
      <c r="N82" s="4"/>
    </row>
    <row r="83" s="3" customFormat="1" ht="33.95" customHeight="1" spans="1:14">
      <c r="A83" s="9">
        <v>80</v>
      </c>
      <c r="B83" s="9" t="s">
        <v>113</v>
      </c>
      <c r="C83" s="9" t="str">
        <f t="shared" si="4"/>
        <v>苏*华</v>
      </c>
      <c r="D83" s="9" t="s">
        <v>16</v>
      </c>
      <c r="E83" s="9">
        <v>2019115</v>
      </c>
      <c r="F83" s="22">
        <f t="shared" si="5"/>
        <v>56.8</v>
      </c>
      <c r="G83" s="20">
        <f>RANK(F83,$F$4:$F$138)</f>
        <v>79</v>
      </c>
      <c r="H83" s="20">
        <v>46</v>
      </c>
      <c r="I83" s="20">
        <v>100</v>
      </c>
      <c r="J83" s="20"/>
      <c r="K83" s="4"/>
      <c r="L83" s="4"/>
      <c r="M83" s="4"/>
      <c r="N83" s="4"/>
    </row>
    <row r="84" s="3" customFormat="1" ht="33.95" customHeight="1" spans="1:14">
      <c r="A84" s="9">
        <v>81</v>
      </c>
      <c r="B84" s="9" t="s">
        <v>114</v>
      </c>
      <c r="C84" s="9" t="str">
        <f t="shared" si="4"/>
        <v>彭*近</v>
      </c>
      <c r="D84" s="9" t="s">
        <v>16</v>
      </c>
      <c r="E84" s="9">
        <v>2019019</v>
      </c>
      <c r="F84" s="22">
        <f t="shared" si="5"/>
        <v>56.6</v>
      </c>
      <c r="G84" s="20">
        <f>RANK(F84,$F$4:$F$138)</f>
        <v>81</v>
      </c>
      <c r="H84" s="20">
        <v>46</v>
      </c>
      <c r="I84" s="20">
        <v>99</v>
      </c>
      <c r="J84" s="20"/>
      <c r="K84" s="4"/>
      <c r="L84" s="4"/>
      <c r="M84" s="4"/>
      <c r="N84" s="4"/>
    </row>
    <row r="85" s="3" customFormat="1" ht="33.95" customHeight="1" spans="1:14">
      <c r="A85" s="9">
        <v>82</v>
      </c>
      <c r="B85" s="9" t="s">
        <v>115</v>
      </c>
      <c r="C85" s="9" t="str">
        <f>REPLACE(B85,1,1,"*")</f>
        <v>*曼</v>
      </c>
      <c r="D85" s="9" t="s">
        <v>16</v>
      </c>
      <c r="E85" s="9">
        <v>2019110</v>
      </c>
      <c r="F85" s="22">
        <f t="shared" si="5"/>
        <v>56.6</v>
      </c>
      <c r="G85" s="20">
        <f>RANK(F85,$F$4:$F$138)</f>
        <v>81</v>
      </c>
      <c r="H85" s="20">
        <v>46</v>
      </c>
      <c r="I85" s="20">
        <v>99</v>
      </c>
      <c r="J85" s="20"/>
      <c r="K85" s="4"/>
      <c r="L85" s="4"/>
      <c r="M85" s="4"/>
      <c r="N85" s="4"/>
    </row>
    <row r="86" s="3" customFormat="1" ht="33.95" customHeight="1" spans="1:14">
      <c r="A86" s="9">
        <v>83</v>
      </c>
      <c r="B86" s="9" t="s">
        <v>116</v>
      </c>
      <c r="C86" s="9" t="str">
        <f t="shared" ref="C86:C95" si="6">REPLACE(B86,2,1,"*")</f>
        <v>孔*彤</v>
      </c>
      <c r="D86" s="9" t="s">
        <v>16</v>
      </c>
      <c r="E86" s="9">
        <v>2019097</v>
      </c>
      <c r="F86" s="22">
        <f t="shared" si="5"/>
        <v>56.6</v>
      </c>
      <c r="G86" s="20">
        <f>RANK(F86,$F$4:$F$138)</f>
        <v>81</v>
      </c>
      <c r="H86" s="20">
        <v>47</v>
      </c>
      <c r="I86" s="20">
        <v>95</v>
      </c>
      <c r="J86" s="20"/>
      <c r="K86" s="4"/>
      <c r="L86" s="4"/>
      <c r="M86" s="4"/>
      <c r="N86" s="4"/>
    </row>
    <row r="87" s="3" customFormat="1" ht="33.95" customHeight="1" spans="1:14">
      <c r="A87" s="9">
        <v>84</v>
      </c>
      <c r="B87" s="9" t="s">
        <v>117</v>
      </c>
      <c r="C87" s="9" t="str">
        <f t="shared" si="6"/>
        <v>范*丽</v>
      </c>
      <c r="D87" s="9" t="s">
        <v>16</v>
      </c>
      <c r="E87" s="9">
        <v>2019062</v>
      </c>
      <c r="F87" s="22">
        <f t="shared" si="5"/>
        <v>56.4</v>
      </c>
      <c r="G87" s="20">
        <f>RANK(F87,$F$4:$F$138)</f>
        <v>84</v>
      </c>
      <c r="H87" s="20">
        <v>46</v>
      </c>
      <c r="I87" s="20">
        <v>98</v>
      </c>
      <c r="J87" s="20"/>
      <c r="K87" s="4"/>
      <c r="L87" s="4"/>
      <c r="M87" s="4"/>
      <c r="N87" s="4"/>
    </row>
    <row r="88" s="3" customFormat="1" ht="33.95" customHeight="1" spans="1:14">
      <c r="A88" s="9">
        <v>85</v>
      </c>
      <c r="B88" s="9" t="s">
        <v>118</v>
      </c>
      <c r="C88" s="9" t="str">
        <f t="shared" si="6"/>
        <v>刘*楚</v>
      </c>
      <c r="D88" s="9" t="s">
        <v>16</v>
      </c>
      <c r="E88" s="9">
        <v>2019087</v>
      </c>
      <c r="F88" s="22">
        <f t="shared" si="5"/>
        <v>56.4</v>
      </c>
      <c r="G88" s="20">
        <f>RANK(F88,$F$4:$F$138)</f>
        <v>84</v>
      </c>
      <c r="H88" s="20">
        <v>46</v>
      </c>
      <c r="I88" s="20">
        <v>98</v>
      </c>
      <c r="J88" s="20"/>
      <c r="K88" s="4"/>
      <c r="L88" s="4"/>
      <c r="M88" s="4"/>
      <c r="N88" s="4"/>
    </row>
    <row r="89" s="3" customFormat="1" ht="33.95" customHeight="1" spans="1:14">
      <c r="A89" s="9">
        <v>86</v>
      </c>
      <c r="B89" s="9" t="s">
        <v>119</v>
      </c>
      <c r="C89" s="9" t="str">
        <f t="shared" si="6"/>
        <v>邓*灵</v>
      </c>
      <c r="D89" s="9" t="s">
        <v>16</v>
      </c>
      <c r="E89" s="9">
        <v>2019073</v>
      </c>
      <c r="F89" s="22">
        <f t="shared" si="5"/>
        <v>55.8</v>
      </c>
      <c r="G89" s="20">
        <f>RANK(F89,$F$4:$F$138)</f>
        <v>86</v>
      </c>
      <c r="H89" s="20">
        <v>45</v>
      </c>
      <c r="I89" s="20">
        <v>99</v>
      </c>
      <c r="J89" s="20"/>
      <c r="K89" s="4"/>
      <c r="L89" s="4"/>
      <c r="M89" s="4"/>
      <c r="N89" s="4"/>
    </row>
    <row r="90" s="3" customFormat="1" ht="33.95" customHeight="1" spans="1:14">
      <c r="A90" s="9">
        <v>87</v>
      </c>
      <c r="B90" s="9" t="s">
        <v>120</v>
      </c>
      <c r="C90" s="9" t="str">
        <f t="shared" si="6"/>
        <v>吴*娟</v>
      </c>
      <c r="D90" s="9" t="s">
        <v>16</v>
      </c>
      <c r="E90" s="9">
        <v>2019034</v>
      </c>
      <c r="F90" s="22">
        <f t="shared" si="5"/>
        <v>55.2</v>
      </c>
      <c r="G90" s="20">
        <f>RANK(F90,$F$4:$F$138)</f>
        <v>87</v>
      </c>
      <c r="H90" s="20">
        <v>44</v>
      </c>
      <c r="I90" s="20">
        <v>100</v>
      </c>
      <c r="J90" s="20"/>
      <c r="K90" s="4"/>
      <c r="L90" s="4"/>
      <c r="M90" s="4"/>
      <c r="N90" s="4"/>
    </row>
    <row r="91" s="3" customFormat="1" ht="33.95" customHeight="1" spans="1:14">
      <c r="A91" s="9">
        <v>88</v>
      </c>
      <c r="B91" s="9" t="s">
        <v>121</v>
      </c>
      <c r="C91" s="9" t="str">
        <f t="shared" si="6"/>
        <v>彭*丽</v>
      </c>
      <c r="D91" s="9" t="s">
        <v>16</v>
      </c>
      <c r="E91" s="9">
        <v>2019086</v>
      </c>
      <c r="F91" s="22">
        <f t="shared" si="5"/>
        <v>55.2</v>
      </c>
      <c r="G91" s="20">
        <f>RANK(F91,$F$4:$F$138)</f>
        <v>87</v>
      </c>
      <c r="H91" s="20">
        <v>44</v>
      </c>
      <c r="I91" s="20">
        <v>100</v>
      </c>
      <c r="J91" s="20"/>
      <c r="K91" s="4"/>
      <c r="L91" s="4"/>
      <c r="M91" s="4"/>
      <c r="N91" s="4"/>
    </row>
    <row r="92" s="3" customFormat="1" ht="33.95" customHeight="1" spans="1:14">
      <c r="A92" s="9">
        <v>89</v>
      </c>
      <c r="B92" s="9" t="s">
        <v>122</v>
      </c>
      <c r="C92" s="9" t="str">
        <f t="shared" si="6"/>
        <v>彭*怡</v>
      </c>
      <c r="D92" s="9" t="s">
        <v>16</v>
      </c>
      <c r="E92" s="9">
        <v>2019106</v>
      </c>
      <c r="F92" s="22">
        <f t="shared" si="5"/>
        <v>54.6</v>
      </c>
      <c r="G92" s="20">
        <f>RANK(F92,$F$4:$F$138)</f>
        <v>89</v>
      </c>
      <c r="H92" s="20">
        <v>44</v>
      </c>
      <c r="I92" s="20">
        <v>97</v>
      </c>
      <c r="J92" s="20"/>
      <c r="K92" s="4"/>
      <c r="L92" s="4"/>
      <c r="M92" s="4"/>
      <c r="N92" s="4"/>
    </row>
    <row r="93" s="3" customFormat="1" ht="33.95" customHeight="1" spans="1:14">
      <c r="A93" s="9">
        <v>90</v>
      </c>
      <c r="B93" s="9" t="s">
        <v>123</v>
      </c>
      <c r="C93" s="9" t="str">
        <f t="shared" si="6"/>
        <v>范*宏</v>
      </c>
      <c r="D93" s="9" t="s">
        <v>13</v>
      </c>
      <c r="E93" s="9">
        <v>2019029</v>
      </c>
      <c r="F93" s="22">
        <f t="shared" si="5"/>
        <v>54.4</v>
      </c>
      <c r="G93" s="20">
        <f>RANK(F93,$F$4:$F$138)</f>
        <v>90</v>
      </c>
      <c r="H93" s="20">
        <v>43</v>
      </c>
      <c r="I93" s="20">
        <v>100</v>
      </c>
      <c r="J93" s="20"/>
      <c r="K93" s="4"/>
      <c r="L93" s="4"/>
      <c r="M93" s="4"/>
      <c r="N93" s="4"/>
    </row>
    <row r="94" s="3" customFormat="1" ht="33.95" customHeight="1" spans="1:14">
      <c r="A94" s="9">
        <v>91</v>
      </c>
      <c r="B94" s="9" t="s">
        <v>124</v>
      </c>
      <c r="C94" s="9" t="str">
        <f t="shared" si="6"/>
        <v>彭*莉</v>
      </c>
      <c r="D94" s="9" t="s">
        <v>16</v>
      </c>
      <c r="E94" s="9">
        <v>2019103</v>
      </c>
      <c r="F94" s="22">
        <f t="shared" si="5"/>
        <v>54.4</v>
      </c>
      <c r="G94" s="20">
        <f>RANK(F94,$F$4:$F$138)</f>
        <v>90</v>
      </c>
      <c r="H94" s="20">
        <v>43</v>
      </c>
      <c r="I94" s="20">
        <v>100</v>
      </c>
      <c r="J94" s="20"/>
      <c r="K94" s="4"/>
      <c r="L94" s="4"/>
      <c r="M94" s="4"/>
      <c r="N94" s="4"/>
    </row>
    <row r="95" s="3" customFormat="1" ht="33.95" customHeight="1" spans="1:14">
      <c r="A95" s="9">
        <v>92</v>
      </c>
      <c r="B95" s="9" t="s">
        <v>125</v>
      </c>
      <c r="C95" s="9" t="str">
        <f t="shared" si="6"/>
        <v>冯*花</v>
      </c>
      <c r="D95" s="9" t="s">
        <v>16</v>
      </c>
      <c r="E95" s="9">
        <v>2019117</v>
      </c>
      <c r="F95" s="22">
        <f t="shared" si="5"/>
        <v>54</v>
      </c>
      <c r="G95" s="20">
        <f>RANK(F95,$F$4:$F$138)</f>
        <v>92</v>
      </c>
      <c r="H95" s="20">
        <v>44</v>
      </c>
      <c r="I95" s="20">
        <v>94</v>
      </c>
      <c r="J95" s="20"/>
      <c r="K95" s="4"/>
      <c r="L95" s="4"/>
      <c r="M95" s="4"/>
      <c r="N95" s="4"/>
    </row>
    <row r="96" s="3" customFormat="1" ht="33.95" customHeight="1" spans="1:14">
      <c r="A96" s="9">
        <v>93</v>
      </c>
      <c r="B96" s="9" t="s">
        <v>126</v>
      </c>
      <c r="C96" s="9" t="str">
        <f>REPLACE(B96,1,1,"*")</f>
        <v>*钻</v>
      </c>
      <c r="D96" s="9" t="s">
        <v>13</v>
      </c>
      <c r="E96" s="9">
        <v>2019026</v>
      </c>
      <c r="F96" s="22">
        <f t="shared" si="5"/>
        <v>53.6</v>
      </c>
      <c r="G96" s="20">
        <f>RANK(F96,$F$4:$F$138)</f>
        <v>93</v>
      </c>
      <c r="H96" s="20">
        <v>43</v>
      </c>
      <c r="I96" s="20">
        <v>96</v>
      </c>
      <c r="J96" s="20"/>
      <c r="K96" s="4"/>
      <c r="L96" s="4"/>
      <c r="M96" s="4"/>
      <c r="N96" s="4"/>
    </row>
    <row r="97" s="3" customFormat="1" ht="33.95" customHeight="1" spans="1:14">
      <c r="A97" s="9">
        <v>94</v>
      </c>
      <c r="B97" s="9" t="s">
        <v>127</v>
      </c>
      <c r="C97" s="9" t="str">
        <f>REPLACE(B97,2,1,"*")</f>
        <v>余*灵</v>
      </c>
      <c r="D97" s="9" t="s">
        <v>16</v>
      </c>
      <c r="E97" s="9">
        <v>2019134</v>
      </c>
      <c r="F97" s="22">
        <f t="shared" si="5"/>
        <v>53.6</v>
      </c>
      <c r="G97" s="20">
        <f>RANK(F97,$F$4:$F$138)</f>
        <v>93</v>
      </c>
      <c r="H97" s="20">
        <v>42</v>
      </c>
      <c r="I97" s="20">
        <v>100</v>
      </c>
      <c r="J97" s="20"/>
      <c r="K97" s="4"/>
      <c r="L97" s="4"/>
      <c r="M97" s="4"/>
      <c r="N97" s="4"/>
    </row>
    <row r="98" s="3" customFormat="1" ht="33.95" customHeight="1" spans="1:14">
      <c r="A98" s="9">
        <v>95</v>
      </c>
      <c r="B98" s="9" t="s">
        <v>128</v>
      </c>
      <c r="C98" s="9" t="str">
        <f>REPLACE(B98,2,1,"*")</f>
        <v>叶*惠</v>
      </c>
      <c r="D98" s="9" t="s">
        <v>16</v>
      </c>
      <c r="E98" s="9">
        <v>2019020</v>
      </c>
      <c r="F98" s="22">
        <f t="shared" si="5"/>
        <v>53.2</v>
      </c>
      <c r="G98" s="20">
        <f>RANK(F98,$F$4:$F$138)</f>
        <v>95</v>
      </c>
      <c r="H98" s="20">
        <v>42</v>
      </c>
      <c r="I98" s="20">
        <v>98</v>
      </c>
      <c r="J98" s="20"/>
      <c r="K98" s="4"/>
      <c r="L98" s="4"/>
      <c r="M98" s="4"/>
      <c r="N98" s="4"/>
    </row>
    <row r="99" s="3" customFormat="1" ht="33.95" customHeight="1" spans="1:14">
      <c r="A99" s="9">
        <v>96</v>
      </c>
      <c r="B99" s="9" t="s">
        <v>129</v>
      </c>
      <c r="C99" s="9" t="str">
        <f>REPLACE(B99,2,1,"*")</f>
        <v>罗*谊</v>
      </c>
      <c r="D99" s="9" t="s">
        <v>16</v>
      </c>
      <c r="E99" s="9">
        <v>2019007</v>
      </c>
      <c r="F99" s="22">
        <f t="shared" si="5"/>
        <v>52.6</v>
      </c>
      <c r="G99" s="20">
        <f>RANK(F99,$F$4:$F$138)</f>
        <v>96</v>
      </c>
      <c r="H99" s="20">
        <v>43</v>
      </c>
      <c r="I99" s="20">
        <v>91</v>
      </c>
      <c r="J99" s="20"/>
      <c r="K99" s="4"/>
      <c r="L99" s="4"/>
      <c r="M99" s="4"/>
      <c r="N99" s="4"/>
    </row>
    <row r="100" s="3" customFormat="1" ht="33.95" customHeight="1" spans="1:14">
      <c r="A100" s="9">
        <v>97</v>
      </c>
      <c r="B100" s="9" t="s">
        <v>130</v>
      </c>
      <c r="C100" s="9" t="str">
        <f>REPLACE(B100,2,1,"*")</f>
        <v>彭*萤</v>
      </c>
      <c r="D100" s="9" t="s">
        <v>16</v>
      </c>
      <c r="E100" s="9">
        <v>2019060</v>
      </c>
      <c r="F100" s="22">
        <f t="shared" si="5"/>
        <v>52</v>
      </c>
      <c r="G100" s="20">
        <f>RANK(F100,$F$4:$F$138)</f>
        <v>97</v>
      </c>
      <c r="H100" s="20">
        <v>40</v>
      </c>
      <c r="I100" s="20">
        <v>100</v>
      </c>
      <c r="J100" s="20"/>
      <c r="K100" s="4"/>
      <c r="L100" s="4"/>
      <c r="M100" s="4"/>
      <c r="N100" s="4"/>
    </row>
    <row r="101" s="3" customFormat="1" ht="33.95" customHeight="1" spans="1:14">
      <c r="A101" s="9">
        <v>98</v>
      </c>
      <c r="B101" s="9" t="s">
        <v>115</v>
      </c>
      <c r="C101" s="9" t="str">
        <f>REPLACE(B101,1,1,"*")</f>
        <v>*曼</v>
      </c>
      <c r="D101" s="9" t="s">
        <v>16</v>
      </c>
      <c r="E101" s="9">
        <v>2019092</v>
      </c>
      <c r="F101" s="22">
        <f t="shared" si="5"/>
        <v>52</v>
      </c>
      <c r="G101" s="20">
        <f>RANK(F101,$F$4:$F$138)</f>
        <v>97</v>
      </c>
      <c r="H101" s="20">
        <v>40</v>
      </c>
      <c r="I101" s="20">
        <v>100</v>
      </c>
      <c r="J101" s="20"/>
      <c r="K101" s="4"/>
      <c r="L101" s="4"/>
      <c r="M101" s="4"/>
      <c r="N101" s="4"/>
    </row>
    <row r="102" s="3" customFormat="1" ht="33.95" customHeight="1" spans="1:14">
      <c r="A102" s="9">
        <v>99</v>
      </c>
      <c r="B102" s="9" t="s">
        <v>131</v>
      </c>
      <c r="C102" s="9" t="str">
        <f>REPLACE(B102,2,1,"*")</f>
        <v>张*思</v>
      </c>
      <c r="D102" s="9" t="s">
        <v>16</v>
      </c>
      <c r="E102" s="9">
        <v>2019037</v>
      </c>
      <c r="F102" s="22">
        <f t="shared" si="5"/>
        <v>51.8</v>
      </c>
      <c r="G102" s="20">
        <f>RANK(F102,$F$4:$F$138)</f>
        <v>99</v>
      </c>
      <c r="H102" s="20">
        <v>40</v>
      </c>
      <c r="I102" s="20">
        <v>99</v>
      </c>
      <c r="J102" s="20"/>
      <c r="K102" s="4"/>
      <c r="L102" s="4"/>
      <c r="M102" s="4"/>
      <c r="N102" s="4"/>
    </row>
    <row r="103" s="3" customFormat="1" ht="33.95" customHeight="1" spans="1:14">
      <c r="A103" s="9">
        <v>100</v>
      </c>
      <c r="B103" s="9" t="s">
        <v>132</v>
      </c>
      <c r="C103" s="9" t="str">
        <f>REPLACE(B103,2,1,"*")</f>
        <v>孔*婷</v>
      </c>
      <c r="D103" s="9" t="s">
        <v>16</v>
      </c>
      <c r="E103" s="9">
        <v>2019001</v>
      </c>
      <c r="F103" s="22">
        <f t="shared" si="5"/>
        <v>51.2</v>
      </c>
      <c r="G103" s="20">
        <f>RANK(F103,$F$4:$F$138)</f>
        <v>100</v>
      </c>
      <c r="H103" s="20">
        <v>45</v>
      </c>
      <c r="I103" s="20">
        <v>76</v>
      </c>
      <c r="J103" s="20"/>
      <c r="K103" s="4"/>
      <c r="L103" s="4"/>
      <c r="M103" s="4"/>
      <c r="N103" s="4"/>
    </row>
    <row r="104" s="3" customFormat="1" ht="33.95" customHeight="1" spans="1:14">
      <c r="A104" s="9">
        <v>101</v>
      </c>
      <c r="B104" s="9" t="s">
        <v>133</v>
      </c>
      <c r="C104" s="9" t="str">
        <f t="shared" ref="C101:C132" si="7">REPLACE(B104,2,1,"*")</f>
        <v>朱*丝</v>
      </c>
      <c r="D104" s="9" t="s">
        <v>16</v>
      </c>
      <c r="E104" s="9">
        <v>2019045</v>
      </c>
      <c r="F104" s="22">
        <f t="shared" ref="F91:F138" si="8">H104*0.8+I104*0.2</f>
        <v>50.8</v>
      </c>
      <c r="G104" s="20">
        <f t="shared" ref="G88:G119" si="9">RANK(F104,$F$4:$F$138)</f>
        <v>101</v>
      </c>
      <c r="H104" s="20">
        <v>39</v>
      </c>
      <c r="I104" s="20">
        <v>98</v>
      </c>
      <c r="J104" s="20"/>
      <c r="K104" s="4"/>
      <c r="L104" s="4"/>
      <c r="M104" s="4"/>
      <c r="N104" s="4"/>
    </row>
    <row r="105" s="3" customFormat="1" ht="33.95" customHeight="1" spans="1:14">
      <c r="A105" s="9">
        <v>102</v>
      </c>
      <c r="B105" s="9" t="s">
        <v>134</v>
      </c>
      <c r="C105" s="9" t="str">
        <f t="shared" si="7"/>
        <v>邱*冰</v>
      </c>
      <c r="D105" s="9" t="s">
        <v>16</v>
      </c>
      <c r="E105" s="9">
        <v>2019049</v>
      </c>
      <c r="F105" s="22">
        <f t="shared" si="8"/>
        <v>50.8</v>
      </c>
      <c r="G105" s="20">
        <f t="shared" si="9"/>
        <v>101</v>
      </c>
      <c r="H105" s="20">
        <v>39</v>
      </c>
      <c r="I105" s="20">
        <v>98</v>
      </c>
      <c r="J105" s="20"/>
      <c r="K105" s="4"/>
      <c r="L105" s="4"/>
      <c r="M105" s="4"/>
      <c r="N105" s="4"/>
    </row>
    <row r="106" s="3" customFormat="1" ht="33.95" customHeight="1" spans="1:14">
      <c r="A106" s="9">
        <v>103</v>
      </c>
      <c r="B106" s="9" t="s">
        <v>135</v>
      </c>
      <c r="C106" s="9" t="str">
        <f t="shared" si="7"/>
        <v>罗*思</v>
      </c>
      <c r="D106" s="9" t="s">
        <v>16</v>
      </c>
      <c r="E106" s="9">
        <v>2019085</v>
      </c>
      <c r="F106" s="22">
        <f t="shared" si="8"/>
        <v>50.4</v>
      </c>
      <c r="G106" s="20">
        <f t="shared" si="9"/>
        <v>103</v>
      </c>
      <c r="H106" s="20">
        <v>39</v>
      </c>
      <c r="I106" s="20">
        <v>96</v>
      </c>
      <c r="J106" s="20"/>
      <c r="K106" s="4"/>
      <c r="L106" s="4"/>
      <c r="M106" s="4"/>
      <c r="N106" s="4"/>
    </row>
    <row r="107" s="3" customFormat="1" ht="33.95" customHeight="1" spans="1:14">
      <c r="A107" s="9">
        <v>104</v>
      </c>
      <c r="B107" s="9" t="s">
        <v>136</v>
      </c>
      <c r="C107" s="9" t="str">
        <f t="shared" si="7"/>
        <v>彭*丹</v>
      </c>
      <c r="D107" s="9" t="s">
        <v>16</v>
      </c>
      <c r="E107" s="9">
        <v>2019053</v>
      </c>
      <c r="F107" s="22">
        <f t="shared" si="8"/>
        <v>50</v>
      </c>
      <c r="G107" s="20">
        <f t="shared" si="9"/>
        <v>104</v>
      </c>
      <c r="H107" s="20">
        <v>38</v>
      </c>
      <c r="I107" s="20">
        <v>98</v>
      </c>
      <c r="J107" s="20"/>
      <c r="K107" s="4"/>
      <c r="L107" s="4"/>
      <c r="M107" s="4"/>
      <c r="N107" s="4"/>
    </row>
    <row r="108" s="3" customFormat="1" ht="33.95" customHeight="1" spans="1:14">
      <c r="A108" s="9">
        <v>105</v>
      </c>
      <c r="B108" s="9" t="s">
        <v>137</v>
      </c>
      <c r="C108" s="9" t="str">
        <f t="shared" si="7"/>
        <v>刘*露</v>
      </c>
      <c r="D108" s="9" t="s">
        <v>16</v>
      </c>
      <c r="E108" s="9">
        <v>2019070</v>
      </c>
      <c r="F108" s="22">
        <f t="shared" si="8"/>
        <v>50</v>
      </c>
      <c r="G108" s="20">
        <f t="shared" si="9"/>
        <v>104</v>
      </c>
      <c r="H108" s="20">
        <v>38</v>
      </c>
      <c r="I108" s="20">
        <v>98</v>
      </c>
      <c r="J108" s="20"/>
      <c r="K108" s="4"/>
      <c r="L108" s="4"/>
      <c r="M108" s="4"/>
      <c r="N108" s="4"/>
    </row>
    <row r="109" s="3" customFormat="1" ht="33.95" customHeight="1" spans="1:14">
      <c r="A109" s="9">
        <v>106</v>
      </c>
      <c r="B109" s="9" t="s">
        <v>138</v>
      </c>
      <c r="C109" s="9" t="str">
        <f t="shared" si="7"/>
        <v>张*壬</v>
      </c>
      <c r="D109" s="9" t="s">
        <v>16</v>
      </c>
      <c r="E109" s="9">
        <v>2019051</v>
      </c>
      <c r="F109" s="22">
        <f t="shared" si="8"/>
        <v>49.6</v>
      </c>
      <c r="G109" s="20">
        <f t="shared" si="9"/>
        <v>106</v>
      </c>
      <c r="H109" s="20">
        <v>37</v>
      </c>
      <c r="I109" s="20">
        <v>100</v>
      </c>
      <c r="J109" s="20"/>
      <c r="K109" s="4"/>
      <c r="L109" s="4"/>
      <c r="M109" s="4"/>
      <c r="N109" s="4"/>
    </row>
    <row r="110" s="3" customFormat="1" ht="33.95" customHeight="1" spans="1:14">
      <c r="A110" s="9">
        <v>107</v>
      </c>
      <c r="B110" s="9" t="s">
        <v>139</v>
      </c>
      <c r="C110" s="9" t="str">
        <f t="shared" si="7"/>
        <v>彭*萍</v>
      </c>
      <c r="D110" s="9" t="s">
        <v>16</v>
      </c>
      <c r="E110" s="9">
        <v>2019046</v>
      </c>
      <c r="F110" s="22">
        <f t="shared" si="8"/>
        <v>49.4</v>
      </c>
      <c r="G110" s="20">
        <f t="shared" si="9"/>
        <v>107</v>
      </c>
      <c r="H110" s="20">
        <v>38</v>
      </c>
      <c r="I110" s="20">
        <v>95</v>
      </c>
      <c r="J110" s="20"/>
      <c r="K110" s="4"/>
      <c r="L110" s="4"/>
      <c r="M110" s="4"/>
      <c r="N110" s="4"/>
    </row>
    <row r="111" s="3" customFormat="1" ht="33.95" customHeight="1" spans="1:14">
      <c r="A111" s="9">
        <v>108</v>
      </c>
      <c r="B111" s="9" t="s">
        <v>140</v>
      </c>
      <c r="C111" s="9" t="str">
        <f t="shared" si="7"/>
        <v>陈*婷</v>
      </c>
      <c r="D111" s="9" t="s">
        <v>16</v>
      </c>
      <c r="E111" s="9">
        <v>2019119</v>
      </c>
      <c r="F111" s="22">
        <f t="shared" si="8"/>
        <v>48.8</v>
      </c>
      <c r="G111" s="20">
        <f t="shared" si="9"/>
        <v>108</v>
      </c>
      <c r="H111" s="20">
        <v>36</v>
      </c>
      <c r="I111" s="20">
        <v>100</v>
      </c>
      <c r="J111" s="20"/>
      <c r="K111" s="4"/>
      <c r="L111" s="4"/>
      <c r="M111" s="4"/>
      <c r="N111" s="4"/>
    </row>
    <row r="112" s="3" customFormat="1" ht="33.95" customHeight="1" spans="1:14">
      <c r="A112" s="9">
        <v>109</v>
      </c>
      <c r="B112" s="9" t="s">
        <v>141</v>
      </c>
      <c r="C112" s="9" t="str">
        <f t="shared" si="7"/>
        <v>丘*琪</v>
      </c>
      <c r="D112" s="9" t="s">
        <v>16</v>
      </c>
      <c r="E112" s="9">
        <v>2019003</v>
      </c>
      <c r="F112" s="22">
        <f t="shared" si="8"/>
        <v>48</v>
      </c>
      <c r="G112" s="20">
        <f t="shared" si="9"/>
        <v>109</v>
      </c>
      <c r="H112" s="20">
        <v>35</v>
      </c>
      <c r="I112" s="20">
        <v>100</v>
      </c>
      <c r="J112" s="20"/>
      <c r="K112" s="4"/>
      <c r="L112" s="4"/>
      <c r="M112" s="4"/>
      <c r="N112" s="4"/>
    </row>
    <row r="113" s="3" customFormat="1" ht="33.95" customHeight="1" spans="1:14">
      <c r="A113" s="9">
        <v>110</v>
      </c>
      <c r="B113" s="9" t="s">
        <v>142</v>
      </c>
      <c r="C113" s="9" t="str">
        <f t="shared" si="7"/>
        <v>廖*翠</v>
      </c>
      <c r="D113" s="9" t="s">
        <v>16</v>
      </c>
      <c r="E113" s="9">
        <v>2019068</v>
      </c>
      <c r="F113" s="22">
        <f t="shared" si="8"/>
        <v>48</v>
      </c>
      <c r="G113" s="20">
        <f t="shared" si="9"/>
        <v>109</v>
      </c>
      <c r="H113" s="20">
        <v>35</v>
      </c>
      <c r="I113" s="20">
        <v>100</v>
      </c>
      <c r="J113" s="20"/>
      <c r="K113" s="4"/>
      <c r="L113" s="4"/>
      <c r="M113" s="4"/>
      <c r="N113" s="4"/>
    </row>
    <row r="114" s="3" customFormat="1" ht="33.95" customHeight="1" spans="1:14">
      <c r="A114" s="9">
        <v>111</v>
      </c>
      <c r="B114" s="9" t="s">
        <v>143</v>
      </c>
      <c r="C114" s="9" t="str">
        <f t="shared" si="7"/>
        <v>彭*鋆</v>
      </c>
      <c r="D114" s="9" t="s">
        <v>13</v>
      </c>
      <c r="E114" s="9">
        <v>2019129</v>
      </c>
      <c r="F114" s="22">
        <f t="shared" si="8"/>
        <v>47.8</v>
      </c>
      <c r="G114" s="20">
        <f t="shared" si="9"/>
        <v>111</v>
      </c>
      <c r="H114" s="20">
        <v>38</v>
      </c>
      <c r="I114" s="20">
        <v>87</v>
      </c>
      <c r="J114" s="20"/>
      <c r="K114" s="4"/>
      <c r="L114" s="4"/>
      <c r="M114" s="4"/>
      <c r="N114" s="4"/>
    </row>
    <row r="115" s="3" customFormat="1" ht="33.95" customHeight="1" spans="1:14">
      <c r="A115" s="9">
        <v>112</v>
      </c>
      <c r="B115" s="9" t="s">
        <v>144</v>
      </c>
      <c r="C115" s="9" t="str">
        <f t="shared" si="7"/>
        <v>李*催</v>
      </c>
      <c r="D115" s="9" t="s">
        <v>13</v>
      </c>
      <c r="E115" s="9">
        <v>2019040</v>
      </c>
      <c r="F115" s="22">
        <f t="shared" si="8"/>
        <v>47.8</v>
      </c>
      <c r="G115" s="20">
        <f t="shared" si="9"/>
        <v>111</v>
      </c>
      <c r="H115" s="20">
        <v>37</v>
      </c>
      <c r="I115" s="20">
        <v>91</v>
      </c>
      <c r="J115" s="20"/>
      <c r="K115" s="4"/>
      <c r="L115" s="4"/>
      <c r="M115" s="4"/>
      <c r="N115" s="4"/>
    </row>
    <row r="116" s="3" customFormat="1" ht="33.95" customHeight="1" spans="1:14">
      <c r="A116" s="9">
        <v>113</v>
      </c>
      <c r="B116" s="9" t="s">
        <v>145</v>
      </c>
      <c r="C116" s="9" t="str">
        <f t="shared" si="7"/>
        <v>罗*怡</v>
      </c>
      <c r="D116" s="9" t="s">
        <v>16</v>
      </c>
      <c r="E116" s="9">
        <v>2019056</v>
      </c>
      <c r="F116" s="22">
        <f t="shared" si="8"/>
        <v>47</v>
      </c>
      <c r="G116" s="20">
        <f t="shared" si="9"/>
        <v>113</v>
      </c>
      <c r="H116" s="20">
        <v>34</v>
      </c>
      <c r="I116" s="20">
        <v>99</v>
      </c>
      <c r="J116" s="20"/>
      <c r="K116" s="4"/>
      <c r="L116" s="4"/>
      <c r="M116" s="4"/>
      <c r="N116" s="4"/>
    </row>
    <row r="117" s="3" customFormat="1" ht="33.95" customHeight="1" spans="1:14">
      <c r="A117" s="9">
        <v>114</v>
      </c>
      <c r="B117" s="9" t="s">
        <v>146</v>
      </c>
      <c r="C117" s="9" t="str">
        <f t="shared" si="7"/>
        <v>陈*赓</v>
      </c>
      <c r="D117" s="9" t="s">
        <v>13</v>
      </c>
      <c r="E117" s="9">
        <v>2019071</v>
      </c>
      <c r="F117" s="22">
        <f t="shared" si="8"/>
        <v>47</v>
      </c>
      <c r="G117" s="20">
        <f t="shared" si="9"/>
        <v>113</v>
      </c>
      <c r="H117" s="20">
        <v>34</v>
      </c>
      <c r="I117" s="20">
        <v>99</v>
      </c>
      <c r="J117" s="20"/>
      <c r="K117" s="4"/>
      <c r="L117" s="4"/>
      <c r="M117" s="4"/>
      <c r="N117" s="4"/>
    </row>
    <row r="118" s="3" customFormat="1" ht="33.95" customHeight="1" spans="1:14">
      <c r="A118" s="9">
        <v>115</v>
      </c>
      <c r="B118" s="9" t="s">
        <v>147</v>
      </c>
      <c r="C118" s="9" t="str">
        <f t="shared" si="7"/>
        <v>彭*卡</v>
      </c>
      <c r="D118" s="9" t="s">
        <v>16</v>
      </c>
      <c r="E118" s="9">
        <v>2019105</v>
      </c>
      <c r="F118" s="22">
        <f t="shared" si="8"/>
        <v>45.6</v>
      </c>
      <c r="G118" s="20">
        <f t="shared" si="9"/>
        <v>115</v>
      </c>
      <c r="H118" s="20">
        <v>32</v>
      </c>
      <c r="I118" s="20">
        <v>100</v>
      </c>
      <c r="J118" s="20"/>
      <c r="K118" s="4"/>
      <c r="L118" s="4"/>
      <c r="M118" s="4"/>
      <c r="N118" s="4"/>
    </row>
    <row r="119" s="3" customFormat="1" ht="33.95" customHeight="1" spans="1:14">
      <c r="A119" s="9">
        <v>116</v>
      </c>
      <c r="B119" s="9" t="s">
        <v>148</v>
      </c>
      <c r="C119" s="9" t="str">
        <f t="shared" si="7"/>
        <v>徐*蛙</v>
      </c>
      <c r="D119" s="9" t="s">
        <v>16</v>
      </c>
      <c r="E119" s="9">
        <v>2019052</v>
      </c>
      <c r="F119" s="22">
        <f t="shared" si="8"/>
        <v>44.8</v>
      </c>
      <c r="G119" s="20">
        <f t="shared" si="9"/>
        <v>116</v>
      </c>
      <c r="H119" s="20">
        <v>31</v>
      </c>
      <c r="I119" s="20">
        <v>100</v>
      </c>
      <c r="J119" s="20"/>
      <c r="K119" s="4"/>
      <c r="L119" s="4"/>
      <c r="M119" s="4"/>
      <c r="N119" s="4"/>
    </row>
    <row r="120" s="3" customFormat="1" ht="33.95" customHeight="1" spans="1:14">
      <c r="A120" s="9">
        <v>117</v>
      </c>
      <c r="B120" s="9" t="s">
        <v>149</v>
      </c>
      <c r="C120" s="9" t="str">
        <f t="shared" si="7"/>
        <v>叶*滛</v>
      </c>
      <c r="D120" s="9" t="s">
        <v>16</v>
      </c>
      <c r="E120" s="9">
        <v>2019099</v>
      </c>
      <c r="F120" s="22">
        <f t="shared" si="8"/>
        <v>43.4</v>
      </c>
      <c r="G120" s="20">
        <f t="shared" ref="G120:G138" si="10">RANK(F120,$F$4:$F$138)</f>
        <v>117</v>
      </c>
      <c r="H120" s="20">
        <v>37</v>
      </c>
      <c r="I120" s="20">
        <v>69</v>
      </c>
      <c r="J120" s="20"/>
      <c r="K120" s="4"/>
      <c r="L120" s="4"/>
      <c r="M120" s="4"/>
      <c r="N120" s="4"/>
    </row>
    <row r="121" s="3" customFormat="1" ht="33.95" customHeight="1" spans="1:14">
      <c r="A121" s="9">
        <v>118</v>
      </c>
      <c r="B121" s="9" t="s">
        <v>150</v>
      </c>
      <c r="C121" s="9" t="str">
        <f t="shared" si="7"/>
        <v>李*婵</v>
      </c>
      <c r="D121" s="9" t="s">
        <v>16</v>
      </c>
      <c r="E121" s="9">
        <v>2019128</v>
      </c>
      <c r="F121" s="22">
        <f t="shared" si="8"/>
        <v>43.2</v>
      </c>
      <c r="G121" s="20">
        <f t="shared" si="10"/>
        <v>118</v>
      </c>
      <c r="H121" s="20">
        <v>30</v>
      </c>
      <c r="I121" s="20">
        <v>96</v>
      </c>
      <c r="J121" s="20"/>
      <c r="K121" s="4"/>
      <c r="L121" s="4"/>
      <c r="M121" s="4"/>
      <c r="N121" s="4"/>
    </row>
    <row r="122" s="3" customFormat="1" ht="33.95" customHeight="1" spans="1:14">
      <c r="A122" s="9">
        <v>119</v>
      </c>
      <c r="B122" s="9" t="s">
        <v>151</v>
      </c>
      <c r="C122" s="9" t="str">
        <f t="shared" si="7"/>
        <v>孔*琪</v>
      </c>
      <c r="D122" s="9" t="s">
        <v>16</v>
      </c>
      <c r="E122" s="9">
        <v>2019038</v>
      </c>
      <c r="F122" s="22">
        <f t="shared" si="8"/>
        <v>43</v>
      </c>
      <c r="G122" s="20">
        <f t="shared" si="10"/>
        <v>119</v>
      </c>
      <c r="H122" s="20">
        <v>29</v>
      </c>
      <c r="I122" s="20">
        <v>99</v>
      </c>
      <c r="J122" s="20"/>
      <c r="K122" s="4"/>
      <c r="L122" s="4"/>
      <c r="M122" s="4"/>
      <c r="N122" s="4"/>
    </row>
    <row r="123" s="3" customFormat="1" ht="33.95" customHeight="1" spans="1:14">
      <c r="A123" s="9">
        <v>120</v>
      </c>
      <c r="B123" s="9" t="s">
        <v>152</v>
      </c>
      <c r="C123" s="9" t="str">
        <f t="shared" si="7"/>
        <v>彭*盈</v>
      </c>
      <c r="D123" s="9" t="s">
        <v>16</v>
      </c>
      <c r="E123" s="9">
        <v>2019027</v>
      </c>
      <c r="F123" s="22">
        <f t="shared" si="8"/>
        <v>42.4</v>
      </c>
      <c r="G123" s="20">
        <f t="shared" si="10"/>
        <v>120</v>
      </c>
      <c r="H123" s="20">
        <v>28</v>
      </c>
      <c r="I123" s="20">
        <v>100</v>
      </c>
      <c r="J123" s="20"/>
      <c r="K123" s="4"/>
      <c r="L123" s="4"/>
      <c r="M123" s="4"/>
      <c r="N123" s="4"/>
    </row>
    <row r="124" s="3" customFormat="1" ht="33.95" customHeight="1" spans="1:14">
      <c r="A124" s="9">
        <v>121</v>
      </c>
      <c r="B124" s="9" t="s">
        <v>153</v>
      </c>
      <c r="C124" s="9" t="str">
        <f t="shared" si="7"/>
        <v>李*容</v>
      </c>
      <c r="D124" s="9" t="s">
        <v>16</v>
      </c>
      <c r="E124" s="9">
        <v>2019044</v>
      </c>
      <c r="F124" s="22">
        <f t="shared" si="8"/>
        <v>36.6</v>
      </c>
      <c r="G124" s="20">
        <f t="shared" si="10"/>
        <v>121</v>
      </c>
      <c r="H124" s="20">
        <v>22</v>
      </c>
      <c r="I124" s="20">
        <v>95</v>
      </c>
      <c r="J124" s="20"/>
      <c r="K124" s="4"/>
      <c r="L124" s="4"/>
      <c r="M124" s="4"/>
      <c r="N124" s="4"/>
    </row>
    <row r="125" s="3" customFormat="1" ht="33.95" customHeight="1" spans="1:14">
      <c r="A125" s="9">
        <v>122</v>
      </c>
      <c r="B125" s="9" t="s">
        <v>154</v>
      </c>
      <c r="C125" s="9" t="str">
        <f>REPLACE(B125,1,1,"*")</f>
        <v>*辈</v>
      </c>
      <c r="D125" s="9" t="s">
        <v>16</v>
      </c>
      <c r="E125" s="9">
        <v>2019101</v>
      </c>
      <c r="F125" s="22">
        <f t="shared" si="8"/>
        <v>32.2</v>
      </c>
      <c r="G125" s="20">
        <f t="shared" si="10"/>
        <v>122</v>
      </c>
      <c r="H125" s="20">
        <v>20</v>
      </c>
      <c r="I125" s="20">
        <v>81</v>
      </c>
      <c r="J125" s="20"/>
      <c r="K125" s="4"/>
      <c r="L125" s="4"/>
      <c r="M125" s="4"/>
      <c r="N125" s="4"/>
    </row>
    <row r="126" s="3" customFormat="1" ht="33.95" customHeight="1" spans="1:14">
      <c r="A126" s="9">
        <v>123</v>
      </c>
      <c r="B126" s="9" t="s">
        <v>155</v>
      </c>
      <c r="C126" s="9" t="str">
        <f t="shared" si="7"/>
        <v>丘*婷</v>
      </c>
      <c r="D126" s="9" t="s">
        <v>16</v>
      </c>
      <c r="E126" s="9">
        <v>2019069</v>
      </c>
      <c r="F126" s="22">
        <f t="shared" si="8"/>
        <v>11.8</v>
      </c>
      <c r="G126" s="20">
        <f t="shared" si="10"/>
        <v>123</v>
      </c>
      <c r="H126" s="20">
        <v>1</v>
      </c>
      <c r="I126" s="20">
        <v>55</v>
      </c>
      <c r="J126" s="20"/>
      <c r="K126" s="4"/>
      <c r="L126" s="4"/>
      <c r="M126" s="4"/>
      <c r="N126" s="4"/>
    </row>
    <row r="127" s="3" customFormat="1" ht="33.95" customHeight="1" spans="1:14">
      <c r="A127" s="9">
        <v>124</v>
      </c>
      <c r="B127" s="9" t="s">
        <v>156</v>
      </c>
      <c r="C127" s="9" t="str">
        <f t="shared" si="7"/>
        <v>张*环</v>
      </c>
      <c r="D127" s="9" t="s">
        <v>16</v>
      </c>
      <c r="E127" s="9">
        <v>2019030</v>
      </c>
      <c r="F127" s="22">
        <f t="shared" si="8"/>
        <v>0</v>
      </c>
      <c r="G127" s="20">
        <f t="shared" si="10"/>
        <v>124</v>
      </c>
      <c r="H127" s="20"/>
      <c r="I127" s="20"/>
      <c r="J127" s="20" t="s">
        <v>157</v>
      </c>
      <c r="K127" s="4"/>
      <c r="L127" s="4"/>
      <c r="M127" s="4"/>
      <c r="N127" s="4"/>
    </row>
    <row r="128" s="3" customFormat="1" ht="33.95" customHeight="1" spans="1:14">
      <c r="A128" s="9">
        <v>125</v>
      </c>
      <c r="B128" s="9" t="s">
        <v>158</v>
      </c>
      <c r="C128" s="9" t="str">
        <f t="shared" si="7"/>
        <v>彭*敏</v>
      </c>
      <c r="D128" s="9" t="s">
        <v>16</v>
      </c>
      <c r="E128" s="9">
        <v>2019032</v>
      </c>
      <c r="F128" s="22">
        <f t="shared" si="8"/>
        <v>0</v>
      </c>
      <c r="G128" s="20">
        <f t="shared" si="10"/>
        <v>124</v>
      </c>
      <c r="H128" s="20"/>
      <c r="I128" s="20"/>
      <c r="J128" s="20" t="s">
        <v>157</v>
      </c>
      <c r="K128" s="4"/>
      <c r="L128" s="4"/>
      <c r="M128" s="4"/>
      <c r="N128" s="4"/>
    </row>
    <row r="129" s="3" customFormat="1" ht="33.95" customHeight="1" spans="1:14">
      <c r="A129" s="9">
        <v>126</v>
      </c>
      <c r="B129" s="9" t="s">
        <v>159</v>
      </c>
      <c r="C129" s="9" t="str">
        <f>REPLACE(B129,1,1,"*")</f>
        <v>*鹏</v>
      </c>
      <c r="D129" s="9" t="s">
        <v>13</v>
      </c>
      <c r="E129" s="9">
        <v>2019036</v>
      </c>
      <c r="F129" s="22">
        <f t="shared" si="8"/>
        <v>0</v>
      </c>
      <c r="G129" s="20">
        <f t="shared" si="10"/>
        <v>124</v>
      </c>
      <c r="H129" s="20"/>
      <c r="I129" s="20"/>
      <c r="J129" s="20" t="s">
        <v>157</v>
      </c>
      <c r="K129" s="4"/>
      <c r="L129" s="4"/>
      <c r="M129" s="4"/>
      <c r="N129" s="4"/>
    </row>
    <row r="130" s="3" customFormat="1" ht="33.95" customHeight="1" spans="1:14">
      <c r="A130" s="9">
        <v>127</v>
      </c>
      <c r="B130" s="9" t="s">
        <v>160</v>
      </c>
      <c r="C130" s="9" t="str">
        <f>REPLACE(B130,1,1,"*")</f>
        <v>*翔</v>
      </c>
      <c r="D130" s="9" t="s">
        <v>13</v>
      </c>
      <c r="E130" s="9">
        <v>2019041</v>
      </c>
      <c r="F130" s="22">
        <f t="shared" si="8"/>
        <v>0</v>
      </c>
      <c r="G130" s="20">
        <f t="shared" si="10"/>
        <v>124</v>
      </c>
      <c r="H130" s="20"/>
      <c r="I130" s="20"/>
      <c r="J130" s="20" t="s">
        <v>157</v>
      </c>
      <c r="K130" s="4"/>
      <c r="L130" s="4"/>
      <c r="M130" s="4"/>
      <c r="N130" s="4"/>
    </row>
    <row r="131" s="3" customFormat="1" ht="33.95" customHeight="1" spans="1:14">
      <c r="A131" s="9">
        <v>128</v>
      </c>
      <c r="B131" s="9" t="s">
        <v>161</v>
      </c>
      <c r="C131" s="9" t="str">
        <f t="shared" si="7"/>
        <v>黎*雅</v>
      </c>
      <c r="D131" s="9" t="s">
        <v>16</v>
      </c>
      <c r="E131" s="9">
        <v>2019054</v>
      </c>
      <c r="F131" s="22">
        <f t="shared" si="8"/>
        <v>0</v>
      </c>
      <c r="G131" s="20">
        <f t="shared" si="10"/>
        <v>124</v>
      </c>
      <c r="H131" s="20"/>
      <c r="I131" s="20"/>
      <c r="J131" s="20" t="s">
        <v>157</v>
      </c>
      <c r="K131" s="4"/>
      <c r="L131" s="4"/>
      <c r="M131" s="4"/>
      <c r="N131" s="4"/>
    </row>
    <row r="132" s="3" customFormat="1" ht="33.95" customHeight="1" spans="1:14">
      <c r="A132" s="9">
        <v>129</v>
      </c>
      <c r="B132" s="9" t="s">
        <v>162</v>
      </c>
      <c r="C132" s="9" t="str">
        <f t="shared" si="7"/>
        <v>朱*蕾</v>
      </c>
      <c r="D132" s="9" t="s">
        <v>16</v>
      </c>
      <c r="E132" s="9">
        <v>2019065</v>
      </c>
      <c r="F132" s="22">
        <f t="shared" si="8"/>
        <v>0</v>
      </c>
      <c r="G132" s="20">
        <f t="shared" si="10"/>
        <v>124</v>
      </c>
      <c r="H132" s="20"/>
      <c r="I132" s="20"/>
      <c r="J132" s="20" t="s">
        <v>157</v>
      </c>
      <c r="K132" s="4"/>
      <c r="L132" s="4"/>
      <c r="M132" s="4"/>
      <c r="N132" s="4"/>
    </row>
    <row r="133" s="3" customFormat="1" ht="33.95" customHeight="1" spans="1:14">
      <c r="A133" s="9">
        <v>130</v>
      </c>
      <c r="B133" s="9" t="s">
        <v>163</v>
      </c>
      <c r="C133" s="9" t="str">
        <f>REPLACE(B133,1,1,"*")</f>
        <v>*迪</v>
      </c>
      <c r="D133" s="9" t="s">
        <v>13</v>
      </c>
      <c r="E133" s="9">
        <v>2019091</v>
      </c>
      <c r="F133" s="22">
        <f t="shared" si="8"/>
        <v>0</v>
      </c>
      <c r="G133" s="20">
        <f t="shared" si="10"/>
        <v>124</v>
      </c>
      <c r="H133" s="20"/>
      <c r="I133" s="20"/>
      <c r="J133" s="20" t="s">
        <v>157</v>
      </c>
      <c r="K133" s="4"/>
      <c r="L133" s="4"/>
      <c r="M133" s="4"/>
      <c r="N133" s="4"/>
    </row>
    <row r="134" s="3" customFormat="1" ht="33.95" customHeight="1" spans="1:14">
      <c r="A134" s="9">
        <v>131</v>
      </c>
      <c r="B134" s="9" t="s">
        <v>164</v>
      </c>
      <c r="C134" s="9" t="str">
        <f>REPLACE(B134,2,1,"*")</f>
        <v>孔*英</v>
      </c>
      <c r="D134" s="9" t="s">
        <v>16</v>
      </c>
      <c r="E134" s="9">
        <v>2019116</v>
      </c>
      <c r="F134" s="22">
        <f t="shared" si="8"/>
        <v>0</v>
      </c>
      <c r="G134" s="20">
        <f t="shared" si="10"/>
        <v>124</v>
      </c>
      <c r="H134" s="20"/>
      <c r="I134" s="20"/>
      <c r="J134" s="20" t="s">
        <v>157</v>
      </c>
      <c r="K134" s="4"/>
      <c r="L134" s="4"/>
      <c r="M134" s="4"/>
      <c r="N134" s="4"/>
    </row>
    <row r="135" s="3" customFormat="1" ht="33.95" customHeight="1" spans="1:14">
      <c r="A135" s="9">
        <v>132</v>
      </c>
      <c r="B135" s="9" t="s">
        <v>165</v>
      </c>
      <c r="C135" s="9" t="str">
        <f>REPLACE(B135,2,1,"*")</f>
        <v>孔*省</v>
      </c>
      <c r="D135" s="9" t="s">
        <v>13</v>
      </c>
      <c r="E135" s="9">
        <v>2019123</v>
      </c>
      <c r="F135" s="22">
        <f t="shared" si="8"/>
        <v>0</v>
      </c>
      <c r="G135" s="20">
        <f t="shared" si="10"/>
        <v>124</v>
      </c>
      <c r="H135" s="20"/>
      <c r="I135" s="20"/>
      <c r="J135" s="20" t="s">
        <v>157</v>
      </c>
      <c r="K135" s="4"/>
      <c r="L135" s="4"/>
      <c r="M135" s="4"/>
      <c r="N135" s="4"/>
    </row>
    <row r="136" s="3" customFormat="1" ht="33.95" customHeight="1" spans="1:14">
      <c r="A136" s="9">
        <v>133</v>
      </c>
      <c r="B136" s="9" t="s">
        <v>166</v>
      </c>
      <c r="C136" s="9" t="str">
        <f>REPLACE(B136,2,1,"*")</f>
        <v>彭*帆</v>
      </c>
      <c r="D136" s="9" t="s">
        <v>16</v>
      </c>
      <c r="E136" s="9">
        <v>2019125</v>
      </c>
      <c r="F136" s="22">
        <f t="shared" si="8"/>
        <v>0</v>
      </c>
      <c r="G136" s="20">
        <f t="shared" si="10"/>
        <v>124</v>
      </c>
      <c r="H136" s="20"/>
      <c r="I136" s="20"/>
      <c r="J136" s="20" t="s">
        <v>157</v>
      </c>
      <c r="K136" s="4"/>
      <c r="L136" s="4"/>
      <c r="M136" s="4"/>
      <c r="N136" s="4"/>
    </row>
    <row r="137" s="3" customFormat="1" ht="33.95" customHeight="1" spans="1:14">
      <c r="A137" s="9">
        <v>134</v>
      </c>
      <c r="B137" s="9" t="s">
        <v>167</v>
      </c>
      <c r="C137" s="9" t="str">
        <f>REPLACE(B137,2,1,"*")</f>
        <v>罗*煌</v>
      </c>
      <c r="D137" s="9" t="s">
        <v>13</v>
      </c>
      <c r="E137" s="9">
        <v>2019126</v>
      </c>
      <c r="F137" s="22">
        <f t="shared" si="8"/>
        <v>0</v>
      </c>
      <c r="G137" s="20">
        <f t="shared" si="10"/>
        <v>124</v>
      </c>
      <c r="H137" s="20"/>
      <c r="I137" s="20"/>
      <c r="J137" s="20" t="s">
        <v>157</v>
      </c>
      <c r="K137" s="4"/>
      <c r="L137" s="4"/>
      <c r="M137" s="4"/>
      <c r="N137" s="4"/>
    </row>
    <row r="138" s="3" customFormat="1" ht="33.95" customHeight="1" spans="1:14">
      <c r="A138" s="9">
        <v>135</v>
      </c>
      <c r="B138" s="9" t="s">
        <v>168</v>
      </c>
      <c r="C138" s="9" t="str">
        <f>REPLACE(B138,2,1,"*")</f>
        <v>叶*扬</v>
      </c>
      <c r="D138" s="9" t="s">
        <v>16</v>
      </c>
      <c r="E138" s="9">
        <v>2019133</v>
      </c>
      <c r="F138" s="22">
        <f t="shared" si="8"/>
        <v>0</v>
      </c>
      <c r="G138" s="20">
        <f t="shared" si="10"/>
        <v>124</v>
      </c>
      <c r="H138" s="20"/>
      <c r="I138" s="20"/>
      <c r="J138" s="20" t="s">
        <v>157</v>
      </c>
      <c r="K138" s="4"/>
      <c r="L138" s="4"/>
      <c r="M138" s="4"/>
      <c r="N138" s="4"/>
    </row>
  </sheetData>
  <autoFilter ref="A3:IE138">
    <sortState ref="A3:IE138">
      <sortCondition ref="G3"/>
    </sortState>
    <extLst/>
  </autoFilter>
  <mergeCells count="2">
    <mergeCell ref="A1:J1"/>
    <mergeCell ref="A2:J2"/>
  </mergeCells>
  <pageMargins left="0.75" right="0.75" top="1" bottom="1" header="0.5" footer="0.5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43"/>
  <sheetViews>
    <sheetView topLeftCell="A7" workbookViewId="0">
      <selection activeCell="C5" sqref="C5"/>
    </sheetView>
  </sheetViews>
  <sheetFormatPr defaultColWidth="9" defaultRowHeight="18.75"/>
  <cols>
    <col min="1" max="1" width="9" style="4"/>
    <col min="2" max="2" width="10" style="3" hidden="1" customWidth="1"/>
    <col min="3" max="3" width="10" style="3" customWidth="1"/>
    <col min="4" max="4" width="5.875" style="3" customWidth="1"/>
    <col min="5" max="5" width="12.5" style="2" customWidth="1"/>
    <col min="6" max="6" width="11.625" style="3" customWidth="1"/>
    <col min="7" max="7" width="9" style="3"/>
    <col min="8" max="8" width="8.875" style="3" customWidth="1"/>
    <col min="9" max="9" width="9.875" style="3" customWidth="1"/>
    <col min="10" max="239" width="9" style="3"/>
    <col min="240" max="16384" width="9" style="4"/>
  </cols>
  <sheetData>
    <row r="1" s="1" customFormat="1" ht="96" customHeight="1" spans="2:239">
      <c r="B1" s="5" t="s">
        <v>169</v>
      </c>
      <c r="C1" s="5"/>
      <c r="D1" s="5"/>
      <c r="E1" s="5"/>
      <c r="F1" s="5"/>
      <c r="G1" s="5"/>
      <c r="H1" s="5"/>
      <c r="I1" s="5"/>
      <c r="J1" s="23"/>
      <c r="K1" s="23"/>
      <c r="L1" s="23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2:239">
      <c r="B2" s="21" t="s">
        <v>1</v>
      </c>
      <c r="C2" s="21"/>
      <c r="D2" s="21"/>
      <c r="E2" s="21"/>
      <c r="F2" s="21"/>
      <c r="G2" s="21"/>
      <c r="H2" s="21"/>
      <c r="I2" s="21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48" customHeight="1" spans="1:10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</row>
    <row r="4" s="3" customFormat="1" ht="33.95" customHeight="1" spans="1:14">
      <c r="A4" s="20">
        <v>1</v>
      </c>
      <c r="B4" s="9" t="s">
        <v>170</v>
      </c>
      <c r="C4" s="9" t="s">
        <v>171</v>
      </c>
      <c r="D4" s="9" t="s">
        <v>13</v>
      </c>
      <c r="E4" s="9">
        <v>2019153</v>
      </c>
      <c r="F4" s="22">
        <f t="shared" ref="F4:F43" si="0">H4*0.8+I4*0.2</f>
        <v>98.4</v>
      </c>
      <c r="G4" s="20">
        <f>RANK(F4,$F$4:$F$43)</f>
        <v>1</v>
      </c>
      <c r="H4" s="20">
        <v>100</v>
      </c>
      <c r="I4" s="20">
        <v>92</v>
      </c>
      <c r="J4" s="24"/>
      <c r="K4" s="4"/>
      <c r="L4" s="4"/>
      <c r="M4" s="4"/>
      <c r="N4" s="4"/>
    </row>
    <row r="5" s="3" customFormat="1" ht="33.95" customHeight="1" spans="1:14">
      <c r="A5" s="20">
        <v>2</v>
      </c>
      <c r="B5" s="9" t="s">
        <v>172</v>
      </c>
      <c r="C5" s="9" t="s">
        <v>173</v>
      </c>
      <c r="D5" s="9" t="s">
        <v>13</v>
      </c>
      <c r="E5" s="9">
        <v>2019156</v>
      </c>
      <c r="F5" s="22">
        <f t="shared" si="0"/>
        <v>94.2</v>
      </c>
      <c r="G5" s="20">
        <f>RANK(F5,$F$4:$F$43)</f>
        <v>2</v>
      </c>
      <c r="H5" s="20">
        <v>93</v>
      </c>
      <c r="I5" s="20">
        <v>99</v>
      </c>
      <c r="J5" s="24"/>
      <c r="K5" s="4"/>
      <c r="L5" s="4"/>
      <c r="M5" s="4"/>
      <c r="N5" s="4"/>
    </row>
    <row r="6" s="3" customFormat="1" ht="33.95" customHeight="1" spans="1:14">
      <c r="A6" s="20">
        <v>3</v>
      </c>
      <c r="B6" s="9" t="s">
        <v>174</v>
      </c>
      <c r="C6" s="9" t="s">
        <v>175</v>
      </c>
      <c r="D6" s="9" t="s">
        <v>16</v>
      </c>
      <c r="E6" s="9">
        <v>2019164</v>
      </c>
      <c r="F6" s="22">
        <f t="shared" si="0"/>
        <v>91.8</v>
      </c>
      <c r="G6" s="20">
        <f>RANK(F6,$F$4:$F$43)</f>
        <v>3</v>
      </c>
      <c r="H6" s="20">
        <v>90</v>
      </c>
      <c r="I6" s="20">
        <v>99</v>
      </c>
      <c r="J6" s="24"/>
      <c r="K6" s="4"/>
      <c r="L6" s="4"/>
      <c r="M6" s="4"/>
      <c r="N6" s="4"/>
    </row>
    <row r="7" s="3" customFormat="1" ht="33.95" customHeight="1" spans="1:14">
      <c r="A7" s="20">
        <v>4</v>
      </c>
      <c r="B7" s="9" t="s">
        <v>176</v>
      </c>
      <c r="C7" s="9" t="s">
        <v>177</v>
      </c>
      <c r="D7" s="9" t="s">
        <v>13</v>
      </c>
      <c r="E7" s="9">
        <v>2019145</v>
      </c>
      <c r="F7" s="22">
        <f t="shared" si="0"/>
        <v>91.6</v>
      </c>
      <c r="G7" s="20">
        <f>RANK(F7,$F$4:$F$43)</f>
        <v>4</v>
      </c>
      <c r="H7" s="20">
        <v>90</v>
      </c>
      <c r="I7" s="20">
        <v>98</v>
      </c>
      <c r="J7" s="24"/>
      <c r="K7" s="4"/>
      <c r="L7" s="4"/>
      <c r="M7" s="4"/>
      <c r="N7" s="4"/>
    </row>
    <row r="8" s="3" customFormat="1" ht="33.95" customHeight="1" spans="1:14">
      <c r="A8" s="20">
        <v>5</v>
      </c>
      <c r="B8" s="9" t="s">
        <v>178</v>
      </c>
      <c r="C8" s="9" t="s">
        <v>179</v>
      </c>
      <c r="D8" s="9" t="s">
        <v>13</v>
      </c>
      <c r="E8" s="9">
        <v>2019137</v>
      </c>
      <c r="F8" s="22">
        <f t="shared" si="0"/>
        <v>84.4</v>
      </c>
      <c r="G8" s="20">
        <f>RANK(F8,$F$4:$F$43)</f>
        <v>5</v>
      </c>
      <c r="H8" s="20">
        <v>100</v>
      </c>
      <c r="I8" s="20">
        <v>22</v>
      </c>
      <c r="J8" s="24"/>
      <c r="K8" s="4"/>
      <c r="L8" s="4"/>
      <c r="M8" s="4"/>
      <c r="N8" s="4"/>
    </row>
    <row r="9" s="3" customFormat="1" ht="33.95" customHeight="1" spans="1:14">
      <c r="A9" s="20">
        <v>6</v>
      </c>
      <c r="B9" s="9" t="s">
        <v>180</v>
      </c>
      <c r="C9" s="9" t="s">
        <v>181</v>
      </c>
      <c r="D9" s="9" t="s">
        <v>13</v>
      </c>
      <c r="E9" s="9">
        <v>2019151</v>
      </c>
      <c r="F9" s="22">
        <f t="shared" si="0"/>
        <v>84.4</v>
      </c>
      <c r="G9" s="20">
        <f>RANK(F9,$F$4:$F$43)</f>
        <v>5</v>
      </c>
      <c r="H9" s="20">
        <v>100</v>
      </c>
      <c r="I9" s="20">
        <v>22</v>
      </c>
      <c r="J9" s="24"/>
      <c r="K9" s="4"/>
      <c r="L9" s="4"/>
      <c r="M9" s="4"/>
      <c r="N9" s="4"/>
    </row>
    <row r="10" s="3" customFormat="1" ht="33.95" customHeight="1" spans="1:14">
      <c r="A10" s="20">
        <v>7</v>
      </c>
      <c r="B10" s="9" t="s">
        <v>182</v>
      </c>
      <c r="C10" s="9" t="s">
        <v>183</v>
      </c>
      <c r="D10" s="9" t="s">
        <v>13</v>
      </c>
      <c r="E10" s="9">
        <v>2019174</v>
      </c>
      <c r="F10" s="22">
        <f t="shared" si="0"/>
        <v>84.2</v>
      </c>
      <c r="G10" s="20">
        <f>RANK(F10,$F$4:$F$43)</f>
        <v>7</v>
      </c>
      <c r="H10" s="20">
        <v>87</v>
      </c>
      <c r="I10" s="20">
        <v>73</v>
      </c>
      <c r="J10" s="24"/>
      <c r="K10" s="4"/>
      <c r="L10" s="4"/>
      <c r="M10" s="4"/>
      <c r="N10" s="4"/>
    </row>
    <row r="11" s="3" customFormat="1" ht="33.95" customHeight="1" spans="1:14">
      <c r="A11" s="20">
        <v>8</v>
      </c>
      <c r="B11" s="9" t="s">
        <v>184</v>
      </c>
      <c r="C11" s="9" t="s">
        <v>185</v>
      </c>
      <c r="D11" s="9" t="s">
        <v>16</v>
      </c>
      <c r="E11" s="9">
        <v>2019138</v>
      </c>
      <c r="F11" s="22">
        <f t="shared" si="0"/>
        <v>83.4</v>
      </c>
      <c r="G11" s="20">
        <f>RANK(F11,$F$4:$F$43)</f>
        <v>8</v>
      </c>
      <c r="H11" s="20">
        <v>100</v>
      </c>
      <c r="I11" s="20">
        <v>17</v>
      </c>
      <c r="J11" s="24"/>
      <c r="K11" s="4"/>
      <c r="L11" s="4"/>
      <c r="M11" s="4"/>
      <c r="N11" s="4"/>
    </row>
    <row r="12" s="3" customFormat="1" ht="33.95" customHeight="1" spans="1:14">
      <c r="A12" s="20">
        <v>9</v>
      </c>
      <c r="B12" s="9" t="s">
        <v>186</v>
      </c>
      <c r="C12" s="9" t="s">
        <v>187</v>
      </c>
      <c r="D12" s="9" t="s">
        <v>13</v>
      </c>
      <c r="E12" s="9">
        <v>2019160</v>
      </c>
      <c r="F12" s="22">
        <f t="shared" si="0"/>
        <v>82.4</v>
      </c>
      <c r="G12" s="20">
        <f>RANK(F12,$F$4:$F$43)</f>
        <v>9</v>
      </c>
      <c r="H12" s="20">
        <v>100</v>
      </c>
      <c r="I12" s="20">
        <v>12</v>
      </c>
      <c r="J12" s="24"/>
      <c r="K12" s="4"/>
      <c r="L12" s="4"/>
      <c r="M12" s="4"/>
      <c r="N12" s="4"/>
    </row>
    <row r="13" s="3" customFormat="1" ht="33.95" customHeight="1" spans="1:14">
      <c r="A13" s="20">
        <v>10</v>
      </c>
      <c r="B13" s="9" t="s">
        <v>188</v>
      </c>
      <c r="C13" s="9" t="str">
        <f>REPLACE(B13,1,1,"*")</f>
        <v>*洁</v>
      </c>
      <c r="D13" s="9" t="s">
        <v>16</v>
      </c>
      <c r="E13" s="9">
        <v>2019169</v>
      </c>
      <c r="F13" s="22">
        <f t="shared" si="0"/>
        <v>82</v>
      </c>
      <c r="G13" s="20">
        <f>RANK(F13,$F$4:$F$43)</f>
        <v>10</v>
      </c>
      <c r="H13" s="20">
        <v>78</v>
      </c>
      <c r="I13" s="20">
        <v>98</v>
      </c>
      <c r="J13" s="24"/>
      <c r="K13" s="4"/>
      <c r="L13" s="4"/>
      <c r="M13" s="4"/>
      <c r="N13" s="4"/>
    </row>
    <row r="14" s="3" customFormat="1" ht="33.95" customHeight="1" spans="1:14">
      <c r="A14" s="20">
        <v>11</v>
      </c>
      <c r="B14" s="9" t="s">
        <v>189</v>
      </c>
      <c r="C14" s="9" t="str">
        <f t="shared" ref="C14:C30" si="1">REPLACE(B14,2,1,"*")</f>
        <v>练*勇</v>
      </c>
      <c r="D14" s="9" t="s">
        <v>13</v>
      </c>
      <c r="E14" s="9">
        <v>2019167</v>
      </c>
      <c r="F14" s="22">
        <f t="shared" si="0"/>
        <v>75</v>
      </c>
      <c r="G14" s="20">
        <f>RANK(F14,$F$4:$F$43)</f>
        <v>11</v>
      </c>
      <c r="H14" s="20">
        <v>76</v>
      </c>
      <c r="I14" s="20">
        <v>71</v>
      </c>
      <c r="J14" s="24"/>
      <c r="K14" s="4"/>
      <c r="L14" s="4"/>
      <c r="M14" s="4"/>
      <c r="N14" s="4"/>
    </row>
    <row r="15" s="3" customFormat="1" ht="33.95" customHeight="1" spans="1:14">
      <c r="A15" s="20">
        <v>12</v>
      </c>
      <c r="B15" s="9" t="s">
        <v>190</v>
      </c>
      <c r="C15" s="9" t="str">
        <f t="shared" si="1"/>
        <v>朱*露</v>
      </c>
      <c r="D15" s="9" t="s">
        <v>16</v>
      </c>
      <c r="E15" s="9">
        <v>2019144</v>
      </c>
      <c r="F15" s="22">
        <f t="shared" si="0"/>
        <v>72</v>
      </c>
      <c r="G15" s="20">
        <f>RANK(F15,$F$4:$F$43)</f>
        <v>12</v>
      </c>
      <c r="H15" s="20">
        <v>65</v>
      </c>
      <c r="I15" s="20">
        <v>100</v>
      </c>
      <c r="J15" s="24"/>
      <c r="K15" s="4"/>
      <c r="L15" s="4"/>
      <c r="M15" s="4"/>
      <c r="N15" s="4"/>
    </row>
    <row r="16" s="3" customFormat="1" ht="33.95" customHeight="1" spans="1:14">
      <c r="A16" s="20">
        <v>13</v>
      </c>
      <c r="B16" s="9" t="s">
        <v>191</v>
      </c>
      <c r="C16" s="9" t="str">
        <f t="shared" si="1"/>
        <v>孔*薇</v>
      </c>
      <c r="D16" s="9" t="s">
        <v>16</v>
      </c>
      <c r="E16" s="9">
        <v>2019163</v>
      </c>
      <c r="F16" s="22">
        <f t="shared" si="0"/>
        <v>67.2</v>
      </c>
      <c r="G16" s="20">
        <f>RANK(F16,$F$4:$F$43)</f>
        <v>13</v>
      </c>
      <c r="H16" s="20">
        <v>59</v>
      </c>
      <c r="I16" s="20">
        <v>100</v>
      </c>
      <c r="J16" s="24"/>
      <c r="K16" s="4"/>
      <c r="L16" s="4"/>
      <c r="M16" s="4"/>
      <c r="N16" s="4"/>
    </row>
    <row r="17" s="3" customFormat="1" ht="33.95" customHeight="1" spans="1:14">
      <c r="A17" s="20">
        <v>14</v>
      </c>
      <c r="B17" s="9" t="s">
        <v>192</v>
      </c>
      <c r="C17" s="9" t="str">
        <f t="shared" si="1"/>
        <v>罗*醒</v>
      </c>
      <c r="D17" s="9" t="s">
        <v>16</v>
      </c>
      <c r="E17" s="9">
        <v>2019161</v>
      </c>
      <c r="F17" s="22">
        <f t="shared" si="0"/>
        <v>66.4</v>
      </c>
      <c r="G17" s="20">
        <f>RANK(F17,$F$4:$F$43)</f>
        <v>14</v>
      </c>
      <c r="H17" s="20">
        <v>58</v>
      </c>
      <c r="I17" s="20">
        <v>100</v>
      </c>
      <c r="J17" s="24"/>
      <c r="K17" s="4"/>
      <c r="L17" s="4"/>
      <c r="M17" s="4"/>
      <c r="N17" s="4"/>
    </row>
    <row r="18" s="3" customFormat="1" ht="33.95" customHeight="1" spans="1:14">
      <c r="A18" s="20">
        <v>15</v>
      </c>
      <c r="B18" s="9" t="s">
        <v>193</v>
      </c>
      <c r="C18" s="9" t="str">
        <f t="shared" si="1"/>
        <v>黄*蕾</v>
      </c>
      <c r="D18" s="9" t="s">
        <v>16</v>
      </c>
      <c r="E18" s="9">
        <v>2019165</v>
      </c>
      <c r="F18" s="22">
        <f t="shared" si="0"/>
        <v>64.8</v>
      </c>
      <c r="G18" s="20">
        <f>RANK(F18,$F$4:$F$43)</f>
        <v>15</v>
      </c>
      <c r="H18" s="20">
        <v>57</v>
      </c>
      <c r="I18" s="20">
        <v>96</v>
      </c>
      <c r="J18" s="24"/>
      <c r="K18" s="4"/>
      <c r="L18" s="4"/>
      <c r="M18" s="4"/>
      <c r="N18" s="4"/>
    </row>
    <row r="19" s="3" customFormat="1" ht="33.95" customHeight="1" spans="1:14">
      <c r="A19" s="20">
        <v>16</v>
      </c>
      <c r="B19" s="9" t="s">
        <v>194</v>
      </c>
      <c r="C19" s="9" t="str">
        <f t="shared" si="1"/>
        <v>张*耿</v>
      </c>
      <c r="D19" s="9" t="s">
        <v>13</v>
      </c>
      <c r="E19" s="9">
        <v>2019155</v>
      </c>
      <c r="F19" s="22">
        <f t="shared" si="0"/>
        <v>64.6</v>
      </c>
      <c r="G19" s="20">
        <f>RANK(F19,$F$4:$F$43)</f>
        <v>16</v>
      </c>
      <c r="H19" s="20">
        <v>56</v>
      </c>
      <c r="I19" s="20">
        <v>99</v>
      </c>
      <c r="J19" s="24"/>
      <c r="K19" s="4"/>
      <c r="L19" s="4"/>
      <c r="M19" s="4"/>
      <c r="N19" s="4"/>
    </row>
    <row r="20" s="3" customFormat="1" ht="33.95" customHeight="1" spans="1:14">
      <c r="A20" s="20">
        <v>17</v>
      </c>
      <c r="B20" s="9" t="s">
        <v>195</v>
      </c>
      <c r="C20" s="9" t="str">
        <f t="shared" si="1"/>
        <v>彭*圆</v>
      </c>
      <c r="D20" s="9" t="s">
        <v>16</v>
      </c>
      <c r="E20" s="9">
        <v>2019141</v>
      </c>
      <c r="F20" s="22">
        <f t="shared" si="0"/>
        <v>64</v>
      </c>
      <c r="G20" s="20">
        <f>RANK(F20,$F$4:$F$43)</f>
        <v>17</v>
      </c>
      <c r="H20" s="20">
        <v>55</v>
      </c>
      <c r="I20" s="20">
        <v>100</v>
      </c>
      <c r="J20" s="24"/>
      <c r="K20" s="4"/>
      <c r="L20" s="4"/>
      <c r="M20" s="4"/>
      <c r="N20" s="4"/>
    </row>
    <row r="21" s="3" customFormat="1" ht="33.95" customHeight="1" spans="1:14">
      <c r="A21" s="20">
        <v>18</v>
      </c>
      <c r="B21" s="9" t="s">
        <v>196</v>
      </c>
      <c r="C21" s="9" t="str">
        <f t="shared" si="1"/>
        <v>范*瑜</v>
      </c>
      <c r="D21" s="9" t="s">
        <v>16</v>
      </c>
      <c r="E21" s="9">
        <v>2019150</v>
      </c>
      <c r="F21" s="22">
        <f t="shared" si="0"/>
        <v>63.4</v>
      </c>
      <c r="G21" s="20">
        <f>RANK(F21,$F$4:$F$43)</f>
        <v>18</v>
      </c>
      <c r="H21" s="20">
        <v>55</v>
      </c>
      <c r="I21" s="20">
        <v>97</v>
      </c>
      <c r="J21" s="24"/>
      <c r="K21" s="4"/>
      <c r="L21" s="4"/>
      <c r="M21" s="4"/>
      <c r="N21" s="4"/>
    </row>
    <row r="22" s="3" customFormat="1" ht="33.95" customHeight="1" spans="1:14">
      <c r="A22" s="20">
        <v>19</v>
      </c>
      <c r="B22" s="9" t="s">
        <v>197</v>
      </c>
      <c r="C22" s="9" t="str">
        <f t="shared" si="1"/>
        <v>罗*兴</v>
      </c>
      <c r="D22" s="9" t="s">
        <v>13</v>
      </c>
      <c r="E22" s="9">
        <v>2019142</v>
      </c>
      <c r="F22" s="22">
        <f t="shared" si="0"/>
        <v>62.4</v>
      </c>
      <c r="G22" s="20">
        <f>RANK(F22,$F$4:$F$43)</f>
        <v>19</v>
      </c>
      <c r="H22" s="20">
        <v>53</v>
      </c>
      <c r="I22" s="20">
        <v>100</v>
      </c>
      <c r="J22" s="24"/>
      <c r="K22" s="4"/>
      <c r="L22" s="4"/>
      <c r="M22" s="4"/>
      <c r="N22" s="4"/>
    </row>
    <row r="23" s="3" customFormat="1" ht="33.95" customHeight="1" spans="1:14">
      <c r="A23" s="20">
        <v>20</v>
      </c>
      <c r="B23" s="9" t="s">
        <v>198</v>
      </c>
      <c r="C23" s="9" t="str">
        <f t="shared" si="1"/>
        <v>陈*洁</v>
      </c>
      <c r="D23" s="9" t="s">
        <v>16</v>
      </c>
      <c r="E23" s="9">
        <v>2019146</v>
      </c>
      <c r="F23" s="22">
        <f t="shared" si="0"/>
        <v>61.6</v>
      </c>
      <c r="G23" s="20">
        <f>RANK(F23,$F$4:$F$43)</f>
        <v>20</v>
      </c>
      <c r="H23" s="20">
        <v>53</v>
      </c>
      <c r="I23" s="20">
        <v>96</v>
      </c>
      <c r="J23" s="24"/>
      <c r="K23" s="4"/>
      <c r="L23" s="4"/>
      <c r="M23" s="4"/>
      <c r="N23" s="4"/>
    </row>
    <row r="24" s="3" customFormat="1" ht="33.95" customHeight="1" spans="1:14">
      <c r="A24" s="20">
        <v>21</v>
      </c>
      <c r="B24" s="9" t="s">
        <v>199</v>
      </c>
      <c r="C24" s="9" t="str">
        <f t="shared" si="1"/>
        <v>罗*翔</v>
      </c>
      <c r="D24" s="9" t="s">
        <v>13</v>
      </c>
      <c r="E24" s="9">
        <v>2019143</v>
      </c>
      <c r="F24" s="22">
        <f t="shared" si="0"/>
        <v>60.6</v>
      </c>
      <c r="G24" s="20">
        <f>RANK(F24,$F$4:$F$43)</f>
        <v>21</v>
      </c>
      <c r="H24" s="20">
        <v>51</v>
      </c>
      <c r="I24" s="20">
        <v>99</v>
      </c>
      <c r="J24" s="24"/>
      <c r="K24" s="4"/>
      <c r="L24" s="4"/>
      <c r="M24" s="4"/>
      <c r="N24" s="4"/>
    </row>
    <row r="25" s="3" customFormat="1" ht="33.95" customHeight="1" spans="1:14">
      <c r="A25" s="20">
        <v>22</v>
      </c>
      <c r="B25" s="9" t="s">
        <v>200</v>
      </c>
      <c r="C25" s="9" t="str">
        <f t="shared" si="1"/>
        <v>彭*晨</v>
      </c>
      <c r="D25" s="9" t="s">
        <v>16</v>
      </c>
      <c r="E25" s="9">
        <v>2019168</v>
      </c>
      <c r="F25" s="22">
        <f t="shared" si="0"/>
        <v>59.6</v>
      </c>
      <c r="G25" s="20">
        <f>RANK(F25,$F$4:$F$43)</f>
        <v>22</v>
      </c>
      <c r="H25" s="20">
        <v>52</v>
      </c>
      <c r="I25" s="20">
        <v>90</v>
      </c>
      <c r="J25" s="24"/>
      <c r="K25" s="4"/>
      <c r="L25" s="4"/>
      <c r="M25" s="4"/>
      <c r="N25" s="4"/>
    </row>
    <row r="26" s="3" customFormat="1" ht="33.95" customHeight="1" spans="1:14">
      <c r="A26" s="20">
        <v>23</v>
      </c>
      <c r="B26" s="9" t="s">
        <v>201</v>
      </c>
      <c r="C26" s="9" t="str">
        <f t="shared" si="1"/>
        <v>陈*镜</v>
      </c>
      <c r="D26" s="9" t="s">
        <v>13</v>
      </c>
      <c r="E26" s="9">
        <v>2019158</v>
      </c>
      <c r="F26" s="22">
        <f t="shared" si="0"/>
        <v>59</v>
      </c>
      <c r="G26" s="20">
        <f>RANK(F26,$F$4:$F$43)</f>
        <v>23</v>
      </c>
      <c r="H26" s="20">
        <v>49</v>
      </c>
      <c r="I26" s="20">
        <v>99</v>
      </c>
      <c r="J26" s="24"/>
      <c r="K26" s="4"/>
      <c r="L26" s="4"/>
      <c r="M26" s="4"/>
      <c r="N26" s="4"/>
    </row>
    <row r="27" s="3" customFormat="1" ht="33.95" customHeight="1" spans="1:14">
      <c r="A27" s="20">
        <v>24</v>
      </c>
      <c r="B27" s="9" t="s">
        <v>202</v>
      </c>
      <c r="C27" s="9" t="str">
        <f t="shared" si="1"/>
        <v>彭*娜</v>
      </c>
      <c r="D27" s="9" t="s">
        <v>16</v>
      </c>
      <c r="E27" s="9">
        <v>2019159</v>
      </c>
      <c r="F27" s="22">
        <f t="shared" si="0"/>
        <v>58.6</v>
      </c>
      <c r="G27" s="20">
        <f>RANK(F27,$F$4:$F$43)</f>
        <v>24</v>
      </c>
      <c r="H27" s="20">
        <v>49</v>
      </c>
      <c r="I27" s="20">
        <v>97</v>
      </c>
      <c r="J27" s="24"/>
      <c r="K27" s="4"/>
      <c r="L27" s="4"/>
      <c r="M27" s="4"/>
      <c r="N27" s="4"/>
    </row>
    <row r="28" s="3" customFormat="1" ht="33.95" customHeight="1" spans="1:14">
      <c r="A28" s="20">
        <v>25</v>
      </c>
      <c r="B28" s="9" t="s">
        <v>203</v>
      </c>
      <c r="C28" s="9" t="str">
        <f t="shared" si="1"/>
        <v>谢*婷</v>
      </c>
      <c r="D28" s="9" t="s">
        <v>16</v>
      </c>
      <c r="E28" s="9">
        <v>2019170</v>
      </c>
      <c r="F28" s="22">
        <f t="shared" si="0"/>
        <v>58.6</v>
      </c>
      <c r="G28" s="20">
        <f>RANK(F28,$F$4:$F$43)</f>
        <v>24</v>
      </c>
      <c r="H28" s="20">
        <v>49</v>
      </c>
      <c r="I28" s="20">
        <v>97</v>
      </c>
      <c r="J28" s="24"/>
      <c r="K28" s="4"/>
      <c r="L28" s="4"/>
      <c r="M28" s="4"/>
      <c r="N28" s="4"/>
    </row>
    <row r="29" s="3" customFormat="1" ht="33.95" customHeight="1" spans="1:14">
      <c r="A29" s="20">
        <v>26</v>
      </c>
      <c r="B29" s="9" t="s">
        <v>204</v>
      </c>
      <c r="C29" s="9" t="str">
        <f t="shared" si="1"/>
        <v>彭*炼</v>
      </c>
      <c r="D29" s="9" t="s">
        <v>13</v>
      </c>
      <c r="E29" s="9">
        <v>2019139</v>
      </c>
      <c r="F29" s="22">
        <f t="shared" si="0"/>
        <v>56</v>
      </c>
      <c r="G29" s="20">
        <f>RANK(F29,$F$4:$F$43)</f>
        <v>26</v>
      </c>
      <c r="H29" s="20">
        <v>47</v>
      </c>
      <c r="I29" s="20">
        <v>92</v>
      </c>
      <c r="J29" s="24"/>
      <c r="K29" s="4"/>
      <c r="L29" s="4"/>
      <c r="M29" s="4"/>
      <c r="N29" s="4"/>
    </row>
    <row r="30" s="3" customFormat="1" ht="33.95" customHeight="1" spans="1:14">
      <c r="A30" s="20">
        <v>27</v>
      </c>
      <c r="B30" s="9" t="s">
        <v>205</v>
      </c>
      <c r="C30" s="9" t="str">
        <f t="shared" si="1"/>
        <v>丘*惠</v>
      </c>
      <c r="D30" s="9" t="s">
        <v>16</v>
      </c>
      <c r="E30" s="9">
        <v>2019149</v>
      </c>
      <c r="F30" s="22">
        <f t="shared" si="0"/>
        <v>56</v>
      </c>
      <c r="G30" s="20">
        <f>RANK(F30,$F$4:$F$43)</f>
        <v>26</v>
      </c>
      <c r="H30" s="20">
        <v>45</v>
      </c>
      <c r="I30" s="20">
        <v>100</v>
      </c>
      <c r="J30" s="24"/>
      <c r="K30" s="4"/>
      <c r="L30" s="4"/>
      <c r="M30" s="4"/>
      <c r="N30" s="4"/>
    </row>
    <row r="31" s="3" customFormat="1" ht="33.95" customHeight="1" spans="1:14">
      <c r="A31" s="20">
        <v>28</v>
      </c>
      <c r="B31" s="9" t="s">
        <v>206</v>
      </c>
      <c r="C31" s="9" t="str">
        <f>REPLACE(B31,1,1,"*")</f>
        <v>*蕾</v>
      </c>
      <c r="D31" s="9" t="s">
        <v>16</v>
      </c>
      <c r="E31" s="9">
        <v>2019175</v>
      </c>
      <c r="F31" s="22">
        <f t="shared" si="0"/>
        <v>56</v>
      </c>
      <c r="G31" s="20">
        <f>RANK(F31,$F$4:$F$43)</f>
        <v>26</v>
      </c>
      <c r="H31" s="20">
        <v>45</v>
      </c>
      <c r="I31" s="20">
        <v>100</v>
      </c>
      <c r="J31" s="24"/>
      <c r="K31" s="4"/>
      <c r="L31" s="4"/>
      <c r="M31" s="4"/>
      <c r="N31" s="4"/>
    </row>
    <row r="32" s="3" customFormat="1" ht="33.95" customHeight="1" spans="1:14">
      <c r="A32" s="20">
        <v>29</v>
      </c>
      <c r="B32" s="9" t="s">
        <v>122</v>
      </c>
      <c r="C32" s="9" t="str">
        <f>REPLACE(B32,2,1,"*")</f>
        <v>彭*怡</v>
      </c>
      <c r="D32" s="9" t="s">
        <v>16</v>
      </c>
      <c r="E32" s="9">
        <v>2019140</v>
      </c>
      <c r="F32" s="22">
        <f t="shared" si="0"/>
        <v>55.6</v>
      </c>
      <c r="G32" s="20">
        <f>RANK(F32,$F$4:$F$43)</f>
        <v>29</v>
      </c>
      <c r="H32" s="20">
        <v>45</v>
      </c>
      <c r="I32" s="20">
        <v>98</v>
      </c>
      <c r="J32" s="24"/>
      <c r="K32" s="4"/>
      <c r="L32" s="4"/>
      <c r="M32" s="4"/>
      <c r="N32" s="4"/>
    </row>
    <row r="33" s="3" customFormat="1" ht="33.95" customHeight="1" spans="1:14">
      <c r="A33" s="20">
        <v>30</v>
      </c>
      <c r="B33" s="9" t="s">
        <v>207</v>
      </c>
      <c r="C33" s="9" t="str">
        <f>REPLACE(B33,2,1,"*")</f>
        <v>孔*泉</v>
      </c>
      <c r="D33" s="9" t="s">
        <v>13</v>
      </c>
      <c r="E33" s="9">
        <v>2019166</v>
      </c>
      <c r="F33" s="22">
        <f t="shared" si="0"/>
        <v>55.6</v>
      </c>
      <c r="G33" s="20">
        <f>RANK(F33,$F$4:$F$43)</f>
        <v>29</v>
      </c>
      <c r="H33" s="20">
        <v>53</v>
      </c>
      <c r="I33" s="20">
        <v>66</v>
      </c>
      <c r="J33" s="24"/>
      <c r="K33" s="4"/>
      <c r="L33" s="4"/>
      <c r="M33" s="4"/>
      <c r="N33" s="4"/>
    </row>
    <row r="34" s="3" customFormat="1" ht="33.95" customHeight="1" spans="1:14">
      <c r="A34" s="20">
        <v>31</v>
      </c>
      <c r="B34" s="9" t="s">
        <v>208</v>
      </c>
      <c r="C34" s="9" t="str">
        <f>REPLACE(B34,2,1,"*")</f>
        <v>朱*雨</v>
      </c>
      <c r="D34" s="9" t="s">
        <v>16</v>
      </c>
      <c r="E34" s="9">
        <v>2019147</v>
      </c>
      <c r="F34" s="22">
        <f t="shared" si="0"/>
        <v>53.8</v>
      </c>
      <c r="G34" s="20">
        <f>RANK(F34,$F$4:$F$43)</f>
        <v>31</v>
      </c>
      <c r="H34" s="20">
        <v>43</v>
      </c>
      <c r="I34" s="20">
        <v>97</v>
      </c>
      <c r="J34" s="24"/>
      <c r="K34" s="4"/>
      <c r="L34" s="4"/>
      <c r="M34" s="4"/>
      <c r="N34" s="4"/>
    </row>
    <row r="35" s="3" customFormat="1" ht="33.95" customHeight="1" spans="1:14">
      <c r="A35" s="20">
        <v>32</v>
      </c>
      <c r="B35" s="9" t="s">
        <v>209</v>
      </c>
      <c r="C35" s="9" t="str">
        <f>REPLACE(B35,1,1,"*")</f>
        <v>*浩</v>
      </c>
      <c r="D35" s="9" t="s">
        <v>13</v>
      </c>
      <c r="E35" s="9">
        <v>2019173</v>
      </c>
      <c r="F35" s="22">
        <f t="shared" si="0"/>
        <v>52</v>
      </c>
      <c r="G35" s="20">
        <f>RANK(F35,$F$4:$F$43)</f>
        <v>32</v>
      </c>
      <c r="H35" s="20">
        <v>41</v>
      </c>
      <c r="I35" s="20">
        <v>96</v>
      </c>
      <c r="J35" s="24"/>
      <c r="K35" s="4"/>
      <c r="L35" s="4"/>
      <c r="M35" s="4"/>
      <c r="N35" s="4"/>
    </row>
    <row r="36" s="3" customFormat="1" ht="33.95" customHeight="1" spans="1:14">
      <c r="A36" s="20">
        <v>33</v>
      </c>
      <c r="B36" s="9" t="s">
        <v>210</v>
      </c>
      <c r="C36" s="9" t="str">
        <f>REPLACE(B36,2,1,"*")</f>
        <v>余*娜</v>
      </c>
      <c r="D36" s="9" t="s">
        <v>16</v>
      </c>
      <c r="E36" s="9">
        <v>2019154</v>
      </c>
      <c r="F36" s="22">
        <f t="shared" si="0"/>
        <v>50.8</v>
      </c>
      <c r="G36" s="20">
        <f>RANK(F36,$F$4:$F$43)</f>
        <v>33</v>
      </c>
      <c r="H36" s="20">
        <v>41</v>
      </c>
      <c r="I36" s="20">
        <v>90</v>
      </c>
      <c r="J36" s="24"/>
      <c r="K36" s="4"/>
      <c r="L36" s="4"/>
      <c r="M36" s="4"/>
      <c r="N36" s="4"/>
    </row>
    <row r="37" s="3" customFormat="1" ht="33.95" customHeight="1" spans="1:14">
      <c r="A37" s="20">
        <v>34</v>
      </c>
      <c r="B37" s="9" t="s">
        <v>211</v>
      </c>
      <c r="C37" s="9" t="str">
        <f>REPLACE(B37,2,1,"*")</f>
        <v>叶*谷</v>
      </c>
      <c r="D37" s="9" t="s">
        <v>16</v>
      </c>
      <c r="E37" s="9">
        <v>2019162</v>
      </c>
      <c r="F37" s="22">
        <f t="shared" si="0"/>
        <v>50.2</v>
      </c>
      <c r="G37" s="20">
        <f>RANK(F37,$F$4:$F$43)</f>
        <v>34</v>
      </c>
      <c r="H37" s="20">
        <v>38</v>
      </c>
      <c r="I37" s="20">
        <v>99</v>
      </c>
      <c r="J37" s="24"/>
      <c r="K37" s="4"/>
      <c r="L37" s="4"/>
      <c r="M37" s="4"/>
      <c r="N37" s="4"/>
    </row>
    <row r="38" s="3" customFormat="1" ht="33.95" customHeight="1" spans="1:14">
      <c r="A38" s="20">
        <v>35</v>
      </c>
      <c r="B38" s="9" t="s">
        <v>212</v>
      </c>
      <c r="C38" s="9" t="str">
        <f>REPLACE(B38,2,1,"*")</f>
        <v>李*琳</v>
      </c>
      <c r="D38" s="9" t="s">
        <v>16</v>
      </c>
      <c r="E38" s="9">
        <v>2019171</v>
      </c>
      <c r="F38" s="22">
        <f t="shared" si="0"/>
        <v>49.6</v>
      </c>
      <c r="G38" s="20">
        <f>RANK(F38,$F$4:$F$43)</f>
        <v>35</v>
      </c>
      <c r="H38" s="20">
        <v>45</v>
      </c>
      <c r="I38" s="20">
        <v>68</v>
      </c>
      <c r="J38" s="24"/>
      <c r="K38" s="4"/>
      <c r="L38" s="4"/>
      <c r="M38" s="4"/>
      <c r="N38" s="4"/>
    </row>
    <row r="39" s="3" customFormat="1" ht="33.95" customHeight="1" spans="1:14">
      <c r="A39" s="20">
        <v>36</v>
      </c>
      <c r="B39" s="9" t="s">
        <v>213</v>
      </c>
      <c r="C39" s="9" t="str">
        <f>REPLACE(B39,2,1,"*")</f>
        <v>温*苗</v>
      </c>
      <c r="D39" s="9" t="s">
        <v>16</v>
      </c>
      <c r="E39" s="9">
        <v>2019152</v>
      </c>
      <c r="F39" s="22">
        <f t="shared" si="0"/>
        <v>44.8</v>
      </c>
      <c r="G39" s="20">
        <f>RANK(F39,$F$4:$F$43)</f>
        <v>36</v>
      </c>
      <c r="H39" s="20">
        <v>31</v>
      </c>
      <c r="I39" s="20">
        <v>100</v>
      </c>
      <c r="J39" s="24"/>
      <c r="K39" s="4"/>
      <c r="L39" s="4"/>
      <c r="M39" s="4"/>
      <c r="N39" s="4"/>
    </row>
    <row r="40" s="3" customFormat="1" ht="33.95" customHeight="1" spans="1:14">
      <c r="A40" s="20">
        <v>37</v>
      </c>
      <c r="B40" s="9" t="s">
        <v>214</v>
      </c>
      <c r="C40" s="9" t="str">
        <f>REPLACE(B40,2,1,"*")</f>
        <v>罗*君</v>
      </c>
      <c r="D40" s="9" t="s">
        <v>16</v>
      </c>
      <c r="E40" s="9">
        <v>2019172</v>
      </c>
      <c r="F40" s="22">
        <f t="shared" si="0"/>
        <v>43.8</v>
      </c>
      <c r="G40" s="20">
        <f>RANK(F40,$F$4:$F$43)</f>
        <v>37</v>
      </c>
      <c r="H40" s="20">
        <v>30</v>
      </c>
      <c r="I40" s="20">
        <v>99</v>
      </c>
      <c r="J40" s="24"/>
      <c r="K40" s="4"/>
      <c r="L40" s="4"/>
      <c r="M40" s="4"/>
      <c r="N40" s="4"/>
    </row>
    <row r="41" s="3" customFormat="1" ht="33.95" customHeight="1" spans="1:14">
      <c r="A41" s="20">
        <v>38</v>
      </c>
      <c r="B41" s="9" t="s">
        <v>215</v>
      </c>
      <c r="C41" s="9" t="str">
        <f>REPLACE(B41,1,1,"*")</f>
        <v>*湘</v>
      </c>
      <c r="D41" s="9" t="s">
        <v>13</v>
      </c>
      <c r="E41" s="9">
        <v>2019176</v>
      </c>
      <c r="F41" s="22">
        <f t="shared" si="0"/>
        <v>35.6</v>
      </c>
      <c r="G41" s="20">
        <f>RANK(F41,$F$4:$F$43)</f>
        <v>38</v>
      </c>
      <c r="H41" s="20">
        <v>34</v>
      </c>
      <c r="I41" s="20">
        <v>42</v>
      </c>
      <c r="J41" s="24"/>
      <c r="K41" s="4"/>
      <c r="L41" s="4"/>
      <c r="M41" s="4"/>
      <c r="N41" s="4"/>
    </row>
    <row r="42" s="3" customFormat="1" ht="33.95" customHeight="1" spans="1:14">
      <c r="A42" s="20">
        <v>39</v>
      </c>
      <c r="B42" s="9" t="s">
        <v>216</v>
      </c>
      <c r="C42" s="9" t="str">
        <f>REPLACE(B42,2,1,"*")</f>
        <v>张*康</v>
      </c>
      <c r="D42" s="9" t="s">
        <v>13</v>
      </c>
      <c r="E42" s="9">
        <v>2019148</v>
      </c>
      <c r="F42" s="22">
        <f t="shared" si="0"/>
        <v>0</v>
      </c>
      <c r="G42" s="20">
        <f>RANK(F42,$F$4:$F$43)</f>
        <v>39</v>
      </c>
      <c r="H42" s="20"/>
      <c r="I42" s="20"/>
      <c r="J42" s="20" t="s">
        <v>157</v>
      </c>
      <c r="K42" s="4"/>
      <c r="L42" s="4"/>
      <c r="M42" s="4"/>
      <c r="N42" s="4"/>
    </row>
    <row r="43" s="3" customFormat="1" ht="33.95" customHeight="1" spans="1:14">
      <c r="A43" s="20">
        <v>40</v>
      </c>
      <c r="B43" s="9" t="s">
        <v>217</v>
      </c>
      <c r="C43" s="9" t="str">
        <f>REPLACE(B43,2,1,"*")</f>
        <v>彭*光</v>
      </c>
      <c r="D43" s="9" t="s">
        <v>13</v>
      </c>
      <c r="E43" s="9">
        <v>2019157</v>
      </c>
      <c r="F43" s="22">
        <f t="shared" si="0"/>
        <v>0</v>
      </c>
      <c r="G43" s="20">
        <f>RANK(F43,$F$4:$F$43)</f>
        <v>39</v>
      </c>
      <c r="H43" s="20"/>
      <c r="I43" s="20"/>
      <c r="J43" s="20" t="s">
        <v>157</v>
      </c>
      <c r="K43" s="4"/>
      <c r="L43" s="4"/>
      <c r="M43" s="4"/>
      <c r="N43" s="4"/>
    </row>
  </sheetData>
  <autoFilter ref="B3:IE43">
    <sortState ref="B3:IE43">
      <sortCondition ref="G3"/>
    </sortState>
    <extLst/>
  </autoFilter>
  <mergeCells count="2">
    <mergeCell ref="B1:I1"/>
    <mergeCell ref="B2:I2"/>
  </mergeCells>
  <pageMargins left="0.75" right="0.75" top="1" bottom="1" header="0.5" footer="0.5"/>
  <pageSetup paperSize="9" scale="8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11"/>
  <sheetViews>
    <sheetView topLeftCell="A2" workbookViewId="0">
      <selection activeCell="E6" sqref="E6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6.375" style="3" customWidth="1"/>
    <col min="5" max="5" width="12.5" style="2" customWidth="1"/>
    <col min="6" max="6" width="12.375" style="3" customWidth="1"/>
    <col min="7" max="7" width="9" style="3"/>
    <col min="8" max="8" width="10.125" style="3" customWidth="1"/>
    <col min="9" max="9" width="8.5" style="3" customWidth="1"/>
    <col min="10" max="239" width="9" style="3"/>
    <col min="240" max="16384" width="9" style="4"/>
  </cols>
  <sheetData>
    <row r="1" s="1" customFormat="1" ht="128" customHeight="1" spans="1:239">
      <c r="A1" s="5" t="s">
        <v>218</v>
      </c>
      <c r="B1" s="5"/>
      <c r="C1" s="5"/>
      <c r="D1" s="5"/>
      <c r="E1" s="5"/>
      <c r="F1" s="5"/>
      <c r="G1" s="5"/>
      <c r="H1" s="5"/>
      <c r="I1" s="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1:23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78" customHeight="1" spans="1:9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</row>
    <row r="4" s="3" customFormat="1" ht="33.95" customHeight="1" spans="1:14">
      <c r="A4" s="9">
        <v>1</v>
      </c>
      <c r="B4" s="9" t="s">
        <v>219</v>
      </c>
      <c r="C4" s="9" t="s">
        <v>220</v>
      </c>
      <c r="D4" s="9" t="s">
        <v>13</v>
      </c>
      <c r="E4" s="9">
        <v>2019180</v>
      </c>
      <c r="F4" s="11">
        <f t="shared" ref="F4:F11" si="0">H4*0.8+I4*0.2</f>
        <v>99</v>
      </c>
      <c r="G4" s="9">
        <f>RANK(F4,$F$4:$F$11)</f>
        <v>1</v>
      </c>
      <c r="H4" s="9">
        <v>100</v>
      </c>
      <c r="I4" s="9">
        <v>95</v>
      </c>
      <c r="J4" s="4"/>
      <c r="K4" s="4"/>
      <c r="L4" s="4"/>
      <c r="M4" s="4"/>
      <c r="N4" s="4"/>
    </row>
    <row r="5" s="3" customFormat="1" ht="33.95" customHeight="1" spans="1:14">
      <c r="A5" s="9">
        <v>2</v>
      </c>
      <c r="B5" s="9" t="s">
        <v>221</v>
      </c>
      <c r="C5" s="9" t="s">
        <v>222</v>
      </c>
      <c r="D5" s="9" t="s">
        <v>16</v>
      </c>
      <c r="E5" s="9">
        <v>2019179</v>
      </c>
      <c r="F5" s="11">
        <f t="shared" si="0"/>
        <v>87.2</v>
      </c>
      <c r="G5" s="9">
        <f>RANK(F5,$F$4:$F$11)</f>
        <v>2</v>
      </c>
      <c r="H5" s="9">
        <v>85</v>
      </c>
      <c r="I5" s="9">
        <v>96</v>
      </c>
      <c r="J5" s="4"/>
      <c r="K5" s="4"/>
      <c r="L5" s="4"/>
      <c r="M5" s="4"/>
      <c r="N5" s="4"/>
    </row>
    <row r="6" s="3" customFormat="1" ht="33.95" customHeight="1" spans="1:14">
      <c r="A6" s="9">
        <v>3</v>
      </c>
      <c r="B6" s="9" t="s">
        <v>223</v>
      </c>
      <c r="C6" s="9" t="s">
        <v>224</v>
      </c>
      <c r="D6" s="9" t="s">
        <v>13</v>
      </c>
      <c r="E6" s="9">
        <v>2019181</v>
      </c>
      <c r="F6" s="11">
        <f t="shared" si="0"/>
        <v>78.8</v>
      </c>
      <c r="G6" s="9">
        <f>RANK(F6,$F$4:$F$11)</f>
        <v>3</v>
      </c>
      <c r="H6" s="9">
        <v>81</v>
      </c>
      <c r="I6" s="9">
        <v>70</v>
      </c>
      <c r="J6" s="4"/>
      <c r="K6" s="4"/>
      <c r="L6" s="4"/>
      <c r="M6" s="4"/>
      <c r="N6" s="4"/>
    </row>
    <row r="7" s="3" customFormat="1" ht="33.95" customHeight="1" spans="1:14">
      <c r="A7" s="9">
        <v>4</v>
      </c>
      <c r="B7" s="9" t="s">
        <v>225</v>
      </c>
      <c r="C7" s="9" t="s">
        <v>226</v>
      </c>
      <c r="D7" s="9" t="s">
        <v>16</v>
      </c>
      <c r="E7" s="9">
        <v>2019177</v>
      </c>
      <c r="F7" s="11">
        <f t="shared" si="0"/>
        <v>62.8</v>
      </c>
      <c r="G7" s="9">
        <f>RANK(F7,$F$4:$F$11)</f>
        <v>4</v>
      </c>
      <c r="H7" s="9">
        <v>55</v>
      </c>
      <c r="I7" s="9">
        <v>94</v>
      </c>
      <c r="J7" s="4"/>
      <c r="K7" s="4"/>
      <c r="L7" s="4"/>
      <c r="M7" s="4"/>
      <c r="N7" s="4"/>
    </row>
    <row r="8" s="3" customFormat="1" ht="33.95" customHeight="1" spans="1:14">
      <c r="A8" s="9">
        <v>5</v>
      </c>
      <c r="B8" s="9" t="s">
        <v>227</v>
      </c>
      <c r="C8" s="9" t="s">
        <v>228</v>
      </c>
      <c r="D8" s="9" t="s">
        <v>16</v>
      </c>
      <c r="E8" s="9">
        <v>2019183</v>
      </c>
      <c r="F8" s="11">
        <f t="shared" si="0"/>
        <v>54.2</v>
      </c>
      <c r="G8" s="9">
        <f>RANK(F8,$F$4:$F$11)</f>
        <v>5</v>
      </c>
      <c r="H8" s="9">
        <v>43</v>
      </c>
      <c r="I8" s="9">
        <v>99</v>
      </c>
      <c r="J8" s="4"/>
      <c r="K8" s="4"/>
      <c r="L8" s="4"/>
      <c r="M8" s="4"/>
      <c r="N8" s="4"/>
    </row>
    <row r="9" s="3" customFormat="1" ht="33.95" customHeight="1" spans="1:14">
      <c r="A9" s="9">
        <v>6</v>
      </c>
      <c r="B9" s="9" t="s">
        <v>229</v>
      </c>
      <c r="C9" s="9" t="s">
        <v>230</v>
      </c>
      <c r="D9" s="9" t="s">
        <v>13</v>
      </c>
      <c r="E9" s="9">
        <v>2019182</v>
      </c>
      <c r="F9" s="11">
        <f t="shared" si="0"/>
        <v>53.4</v>
      </c>
      <c r="G9" s="9">
        <f>RANK(F9,$F$4:$F$11)</f>
        <v>6</v>
      </c>
      <c r="H9" s="9">
        <v>42</v>
      </c>
      <c r="I9" s="9">
        <v>99</v>
      </c>
      <c r="J9" s="4"/>
      <c r="K9" s="4"/>
      <c r="L9" s="4"/>
      <c r="M9" s="4"/>
      <c r="N9" s="4"/>
    </row>
    <row r="10" s="3" customFormat="1" ht="33.95" customHeight="1" spans="1:14">
      <c r="A10" s="9">
        <v>7</v>
      </c>
      <c r="B10" s="9" t="s">
        <v>231</v>
      </c>
      <c r="C10" s="9" t="str">
        <f>REPLACE(B10,2,1,"*")</f>
        <v>刘*红</v>
      </c>
      <c r="D10" s="9" t="s">
        <v>16</v>
      </c>
      <c r="E10" s="9">
        <v>2019178</v>
      </c>
      <c r="F10" s="11">
        <f t="shared" si="0"/>
        <v>53.2</v>
      </c>
      <c r="G10" s="9">
        <f>RANK(F10,$F$4:$F$11)</f>
        <v>7</v>
      </c>
      <c r="H10" s="9">
        <v>42</v>
      </c>
      <c r="I10" s="9">
        <v>98</v>
      </c>
      <c r="J10" s="4"/>
      <c r="K10" s="4"/>
      <c r="L10" s="4"/>
      <c r="M10" s="4"/>
      <c r="N10" s="4"/>
    </row>
    <row r="11" s="3" customFormat="1" ht="33.95" customHeight="1" spans="1:14">
      <c r="A11" s="9">
        <v>8</v>
      </c>
      <c r="B11" s="9" t="s">
        <v>232</v>
      </c>
      <c r="C11" s="9" t="str">
        <f>REPLACE(B11,2,1,"*")</f>
        <v>张*思</v>
      </c>
      <c r="D11" s="9" t="s">
        <v>16</v>
      </c>
      <c r="E11" s="9">
        <v>2019184</v>
      </c>
      <c r="F11" s="11">
        <f t="shared" si="0"/>
        <v>28</v>
      </c>
      <c r="G11" s="9">
        <f>RANK(F11,$F$4:$F$11)</f>
        <v>8</v>
      </c>
      <c r="H11" s="9">
        <v>14</v>
      </c>
      <c r="I11" s="9">
        <v>84</v>
      </c>
      <c r="J11" s="4"/>
      <c r="K11" s="4"/>
      <c r="L11" s="4"/>
      <c r="M11" s="4"/>
      <c r="N11" s="4"/>
    </row>
  </sheetData>
  <autoFilter ref="A3:IE11">
    <sortState ref="A3:IE11">
      <sortCondition ref="G3"/>
    </sortState>
    <extLst/>
  </autoFilter>
  <mergeCells count="2">
    <mergeCell ref="A1:I1"/>
    <mergeCell ref="A2:I2"/>
  </mergeCells>
  <pageMargins left="0.748031496062992" right="0.748031496062992" top="0.984251968503937" bottom="0.984251968503937" header="0.511811023622047" footer="0.511811023622047"/>
  <pageSetup paperSize="9" scale="8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32"/>
  <sheetViews>
    <sheetView zoomScale="115" zoomScaleNormal="115" topLeftCell="A22" workbookViewId="0">
      <selection activeCell="D14" sqref="D14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7.75" style="3" customWidth="1"/>
    <col min="7" max="7" width="9" style="3"/>
    <col min="8" max="8" width="9" style="3" hidden="1" customWidth="1"/>
    <col min="9" max="9" width="17" style="3" customWidth="1"/>
    <col min="10" max="10" width="17.375" style="3" customWidth="1"/>
    <col min="11" max="240" width="9" style="3"/>
    <col min="241" max="16384" width="9" style="4"/>
  </cols>
  <sheetData>
    <row r="1" s="1" customFormat="1" ht="96" customHeight="1" spans="1:240">
      <c r="A1" s="5" t="s">
        <v>233</v>
      </c>
      <c r="B1" s="5"/>
      <c r="C1" s="5"/>
      <c r="D1" s="5"/>
      <c r="E1" s="5"/>
      <c r="F1" s="5"/>
      <c r="G1" s="5"/>
      <c r="H1" s="5"/>
      <c r="I1" s="5"/>
      <c r="J1" s="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</row>
    <row r="2" s="1" customFormat="1" ht="39" customHeight="1" spans="1:240">
      <c r="A2" s="6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</row>
    <row r="3" s="2" customFormat="1" ht="33.95" customHeight="1" spans="1:10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 t="s">
        <v>8</v>
      </c>
      <c r="J3" s="9" t="s">
        <v>9</v>
      </c>
    </row>
    <row r="4" s="3" customFormat="1" ht="33.95" customHeight="1" spans="1:15">
      <c r="A4" s="9">
        <v>1</v>
      </c>
      <c r="B4" s="20" t="s">
        <v>234</v>
      </c>
      <c r="C4" s="20" t="s">
        <v>235</v>
      </c>
      <c r="D4" s="20" t="s">
        <v>16</v>
      </c>
      <c r="E4" s="20">
        <v>2019210</v>
      </c>
      <c r="F4" s="11">
        <f t="shared" ref="F4:F32" si="0">I4*0.8+J4*0.2</f>
        <v>93.6</v>
      </c>
      <c r="G4" s="20">
        <f>RANK(F4,$F$4:$F$32)</f>
        <v>1</v>
      </c>
      <c r="H4" s="20"/>
      <c r="I4" s="20">
        <v>100</v>
      </c>
      <c r="J4" s="20">
        <v>68</v>
      </c>
      <c r="K4" s="4"/>
      <c r="L4" s="4"/>
      <c r="M4" s="4"/>
      <c r="N4" s="4"/>
      <c r="O4" s="4"/>
    </row>
    <row r="5" s="3" customFormat="1" ht="33.95" customHeight="1" spans="1:15">
      <c r="A5" s="9">
        <v>2</v>
      </c>
      <c r="B5" s="20" t="s">
        <v>236</v>
      </c>
      <c r="C5" s="20" t="s">
        <v>237</v>
      </c>
      <c r="D5" s="20" t="s">
        <v>13</v>
      </c>
      <c r="E5" s="20">
        <v>2019199</v>
      </c>
      <c r="F5" s="11">
        <f t="shared" si="0"/>
        <v>88.6</v>
      </c>
      <c r="G5" s="20">
        <f>RANK(F5,$F$4:$F$32)</f>
        <v>2</v>
      </c>
      <c r="H5" s="20"/>
      <c r="I5" s="20">
        <v>86</v>
      </c>
      <c r="J5" s="20">
        <v>99</v>
      </c>
      <c r="K5" s="4"/>
      <c r="L5" s="4"/>
      <c r="M5" s="4"/>
      <c r="N5" s="4"/>
      <c r="O5" s="4"/>
    </row>
    <row r="6" s="3" customFormat="1" ht="33.95" customHeight="1" spans="1:15">
      <c r="A6" s="9">
        <v>3</v>
      </c>
      <c r="B6" s="20" t="s">
        <v>238</v>
      </c>
      <c r="C6" s="20" t="s">
        <v>239</v>
      </c>
      <c r="D6" s="20" t="s">
        <v>16</v>
      </c>
      <c r="E6" s="20">
        <v>2019205</v>
      </c>
      <c r="F6" s="11">
        <f t="shared" si="0"/>
        <v>88.2</v>
      </c>
      <c r="G6" s="20">
        <f>RANK(F6,$F$4:$F$32)</f>
        <v>3</v>
      </c>
      <c r="H6" s="20"/>
      <c r="I6" s="20">
        <v>86</v>
      </c>
      <c r="J6" s="20">
        <v>97</v>
      </c>
      <c r="K6" s="4"/>
      <c r="L6" s="4"/>
      <c r="M6" s="4"/>
      <c r="N6" s="4"/>
      <c r="O6" s="4"/>
    </row>
    <row r="7" s="3" customFormat="1" ht="33.95" customHeight="1" spans="1:15">
      <c r="A7" s="9">
        <v>4</v>
      </c>
      <c r="B7" s="20" t="s">
        <v>240</v>
      </c>
      <c r="C7" s="20" t="s">
        <v>241</v>
      </c>
      <c r="D7" s="20" t="s">
        <v>16</v>
      </c>
      <c r="E7" s="20">
        <v>2019196</v>
      </c>
      <c r="F7" s="11">
        <f t="shared" si="0"/>
        <v>87.6</v>
      </c>
      <c r="G7" s="20">
        <f>RANK(F7,$F$4:$F$32)</f>
        <v>4</v>
      </c>
      <c r="H7" s="20"/>
      <c r="I7" s="20">
        <v>85</v>
      </c>
      <c r="J7" s="20">
        <v>98</v>
      </c>
      <c r="K7" s="4"/>
      <c r="L7" s="4"/>
      <c r="M7" s="4"/>
      <c r="N7" s="4"/>
      <c r="O7" s="4"/>
    </row>
    <row r="8" s="3" customFormat="1" ht="33.95" customHeight="1" spans="1:15">
      <c r="A8" s="9">
        <v>5</v>
      </c>
      <c r="B8" s="20" t="s">
        <v>242</v>
      </c>
      <c r="C8" s="20" t="s">
        <v>243</v>
      </c>
      <c r="D8" s="20" t="s">
        <v>13</v>
      </c>
      <c r="E8" s="20">
        <v>2019209</v>
      </c>
      <c r="F8" s="11">
        <f t="shared" si="0"/>
        <v>81.4</v>
      </c>
      <c r="G8" s="20">
        <f>RANK(F8,$F$4:$F$32)</f>
        <v>5</v>
      </c>
      <c r="H8" s="20"/>
      <c r="I8" s="20">
        <v>77</v>
      </c>
      <c r="J8" s="20">
        <v>99</v>
      </c>
      <c r="K8" s="4"/>
      <c r="L8" s="4"/>
      <c r="M8" s="4"/>
      <c r="N8" s="4"/>
      <c r="O8" s="4"/>
    </row>
    <row r="9" s="3" customFormat="1" ht="33.95" customHeight="1" spans="1:15">
      <c r="A9" s="9">
        <v>6</v>
      </c>
      <c r="B9" s="20" t="s">
        <v>244</v>
      </c>
      <c r="C9" s="20" t="s">
        <v>245</v>
      </c>
      <c r="D9" s="20" t="s">
        <v>13</v>
      </c>
      <c r="E9" s="20">
        <v>2019202</v>
      </c>
      <c r="F9" s="11">
        <f t="shared" si="0"/>
        <v>78</v>
      </c>
      <c r="G9" s="20">
        <f>RANK(F9,$F$4:$F$32)</f>
        <v>6</v>
      </c>
      <c r="H9" s="20"/>
      <c r="I9" s="20">
        <v>73</v>
      </c>
      <c r="J9" s="20">
        <v>98</v>
      </c>
      <c r="K9" s="4"/>
      <c r="L9" s="4"/>
      <c r="M9" s="4"/>
      <c r="N9" s="4"/>
      <c r="O9" s="4"/>
    </row>
    <row r="10" s="3" customFormat="1" ht="33.95" customHeight="1" spans="1:15">
      <c r="A10" s="9">
        <v>7</v>
      </c>
      <c r="B10" s="20" t="s">
        <v>246</v>
      </c>
      <c r="C10" s="20" t="s">
        <v>247</v>
      </c>
      <c r="D10" s="20" t="s">
        <v>13</v>
      </c>
      <c r="E10" s="20">
        <v>2019188</v>
      </c>
      <c r="F10" s="11">
        <f t="shared" si="0"/>
        <v>72</v>
      </c>
      <c r="G10" s="20">
        <f>RANK(F10,$F$4:$F$32)</f>
        <v>7</v>
      </c>
      <c r="H10" s="20"/>
      <c r="I10" s="20">
        <v>66</v>
      </c>
      <c r="J10" s="20">
        <v>96</v>
      </c>
      <c r="K10" s="4"/>
      <c r="L10" s="4"/>
      <c r="M10" s="4"/>
      <c r="N10" s="4"/>
      <c r="O10" s="4"/>
    </row>
    <row r="11" s="3" customFormat="1" ht="33.95" customHeight="1" spans="1:15">
      <c r="A11" s="9">
        <v>8</v>
      </c>
      <c r="B11" s="20" t="s">
        <v>248</v>
      </c>
      <c r="C11" s="20" t="s">
        <v>249</v>
      </c>
      <c r="D11" s="20" t="s">
        <v>16</v>
      </c>
      <c r="E11" s="20">
        <v>2019189</v>
      </c>
      <c r="F11" s="11">
        <f t="shared" si="0"/>
        <v>67.8</v>
      </c>
      <c r="G11" s="20">
        <f>RANK(F11,$F$4:$F$32)</f>
        <v>8</v>
      </c>
      <c r="H11" s="20"/>
      <c r="I11" s="20">
        <v>61</v>
      </c>
      <c r="J11" s="20">
        <v>95</v>
      </c>
      <c r="K11" s="4"/>
      <c r="L11" s="4"/>
      <c r="M11" s="4"/>
      <c r="N11" s="4"/>
      <c r="O11" s="4"/>
    </row>
    <row r="12" s="3" customFormat="1" ht="33.95" customHeight="1" spans="1:15">
      <c r="A12" s="9">
        <v>9</v>
      </c>
      <c r="B12" s="20" t="s">
        <v>250</v>
      </c>
      <c r="C12" s="20" t="s">
        <v>251</v>
      </c>
      <c r="D12" s="20" t="s">
        <v>13</v>
      </c>
      <c r="E12" s="20">
        <v>2019207</v>
      </c>
      <c r="F12" s="11">
        <f t="shared" si="0"/>
        <v>66.6</v>
      </c>
      <c r="G12" s="20">
        <f>RANK(F12,$F$4:$F$32)</f>
        <v>9</v>
      </c>
      <c r="H12" s="20"/>
      <c r="I12" s="20">
        <v>62</v>
      </c>
      <c r="J12" s="20">
        <v>85</v>
      </c>
      <c r="K12" s="4"/>
      <c r="L12" s="4"/>
      <c r="M12" s="4"/>
      <c r="N12" s="4"/>
      <c r="O12" s="4"/>
    </row>
    <row r="13" s="3" customFormat="1" ht="33.95" customHeight="1" spans="1:15">
      <c r="A13" s="9">
        <v>10</v>
      </c>
      <c r="B13" s="20" t="s">
        <v>252</v>
      </c>
      <c r="C13" s="20" t="str">
        <f t="shared" ref="C10:C27" si="1">REPLACE(B13,2,1,"*")</f>
        <v>彭*豪</v>
      </c>
      <c r="D13" s="20" t="s">
        <v>13</v>
      </c>
      <c r="E13" s="20">
        <v>2019187</v>
      </c>
      <c r="F13" s="11">
        <f t="shared" si="0"/>
        <v>66</v>
      </c>
      <c r="G13" s="20">
        <f>RANK(F13,$F$4:$F$32)</f>
        <v>10</v>
      </c>
      <c r="H13" s="20"/>
      <c r="I13" s="20">
        <v>58</v>
      </c>
      <c r="J13" s="20">
        <v>98</v>
      </c>
      <c r="K13" s="4"/>
      <c r="L13" s="4"/>
      <c r="M13" s="4"/>
      <c r="N13" s="4"/>
      <c r="O13" s="4"/>
    </row>
    <row r="14" s="3" customFormat="1" ht="33.95" customHeight="1" spans="1:15">
      <c r="A14" s="9">
        <v>11</v>
      </c>
      <c r="B14" s="20" t="s">
        <v>253</v>
      </c>
      <c r="C14" s="20" t="str">
        <f t="shared" si="1"/>
        <v>罗*云</v>
      </c>
      <c r="D14" s="20" t="s">
        <v>16</v>
      </c>
      <c r="E14" s="20">
        <v>2019208</v>
      </c>
      <c r="F14" s="11">
        <f t="shared" si="0"/>
        <v>65.8</v>
      </c>
      <c r="G14" s="20">
        <f>RANK(F14,$F$4:$F$32)</f>
        <v>11</v>
      </c>
      <c r="H14" s="20"/>
      <c r="I14" s="20">
        <v>58</v>
      </c>
      <c r="J14" s="20">
        <v>97</v>
      </c>
      <c r="K14" s="4"/>
      <c r="L14" s="4"/>
      <c r="M14" s="4"/>
      <c r="N14" s="4"/>
      <c r="O14" s="4"/>
    </row>
    <row r="15" s="3" customFormat="1" ht="33.95" customHeight="1" spans="1:15">
      <c r="A15" s="9">
        <v>12</v>
      </c>
      <c r="B15" s="20" t="s">
        <v>254</v>
      </c>
      <c r="C15" s="20" t="str">
        <f t="shared" si="1"/>
        <v>彭*辉</v>
      </c>
      <c r="D15" s="20" t="s">
        <v>16</v>
      </c>
      <c r="E15" s="20">
        <v>2019190</v>
      </c>
      <c r="F15" s="11">
        <f t="shared" si="0"/>
        <v>65.6</v>
      </c>
      <c r="G15" s="20">
        <f>RANK(F15,$F$4:$F$32)</f>
        <v>12</v>
      </c>
      <c r="H15" s="20"/>
      <c r="I15" s="20">
        <v>58</v>
      </c>
      <c r="J15" s="20">
        <v>96</v>
      </c>
      <c r="K15" s="4"/>
      <c r="L15" s="4"/>
      <c r="M15" s="4"/>
      <c r="N15" s="4"/>
      <c r="O15" s="4"/>
    </row>
    <row r="16" s="3" customFormat="1" ht="33.95" customHeight="1" spans="1:15">
      <c r="A16" s="9">
        <v>13</v>
      </c>
      <c r="B16" s="20" t="s">
        <v>255</v>
      </c>
      <c r="C16" s="20" t="str">
        <f t="shared" si="1"/>
        <v>彭*迪</v>
      </c>
      <c r="D16" s="20" t="s">
        <v>16</v>
      </c>
      <c r="E16" s="20">
        <v>2019211</v>
      </c>
      <c r="F16" s="11">
        <f t="shared" si="0"/>
        <v>65.6</v>
      </c>
      <c r="G16" s="20">
        <f>RANK(F16,$F$4:$F$32)</f>
        <v>12</v>
      </c>
      <c r="H16" s="20"/>
      <c r="I16" s="20">
        <v>57</v>
      </c>
      <c r="J16" s="20">
        <v>100</v>
      </c>
      <c r="K16" s="4"/>
      <c r="L16" s="4"/>
      <c r="M16" s="4"/>
      <c r="N16" s="4"/>
      <c r="O16" s="4"/>
    </row>
    <row r="17" s="3" customFormat="1" ht="33.95" customHeight="1" spans="1:15">
      <c r="A17" s="9">
        <v>14</v>
      </c>
      <c r="B17" s="20" t="s">
        <v>256</v>
      </c>
      <c r="C17" s="20" t="str">
        <f t="shared" si="1"/>
        <v>彭*珊</v>
      </c>
      <c r="D17" s="20" t="s">
        <v>16</v>
      </c>
      <c r="E17" s="20">
        <v>2019197</v>
      </c>
      <c r="F17" s="11">
        <f t="shared" si="0"/>
        <v>64.2</v>
      </c>
      <c r="G17" s="20">
        <f>RANK(F17,$F$4:$F$32)</f>
        <v>14</v>
      </c>
      <c r="H17" s="20"/>
      <c r="I17" s="20">
        <v>57</v>
      </c>
      <c r="J17" s="20">
        <v>93</v>
      </c>
      <c r="K17" s="4"/>
      <c r="L17" s="4"/>
      <c r="M17" s="4"/>
      <c r="N17" s="4"/>
      <c r="O17" s="4"/>
    </row>
    <row r="18" s="3" customFormat="1" ht="33.95" customHeight="1" spans="1:15">
      <c r="A18" s="9">
        <v>15</v>
      </c>
      <c r="B18" s="20" t="s">
        <v>257</v>
      </c>
      <c r="C18" s="20" t="str">
        <f t="shared" si="1"/>
        <v>刘*瑜</v>
      </c>
      <c r="D18" s="20" t="s">
        <v>16</v>
      </c>
      <c r="E18" s="20">
        <v>2019213</v>
      </c>
      <c r="F18" s="11">
        <f t="shared" si="0"/>
        <v>63</v>
      </c>
      <c r="G18" s="20">
        <f>RANK(F18,$F$4:$F$32)</f>
        <v>15</v>
      </c>
      <c r="H18" s="20"/>
      <c r="I18" s="20">
        <v>54</v>
      </c>
      <c r="J18" s="20">
        <v>99</v>
      </c>
      <c r="K18" s="4"/>
      <c r="L18" s="4"/>
      <c r="M18" s="4"/>
      <c r="N18" s="4"/>
      <c r="O18" s="4"/>
    </row>
    <row r="19" s="3" customFormat="1" ht="33.95" customHeight="1" spans="1:15">
      <c r="A19" s="9">
        <v>16</v>
      </c>
      <c r="B19" s="20" t="s">
        <v>258</v>
      </c>
      <c r="C19" s="20" t="str">
        <f t="shared" si="1"/>
        <v>彭*着</v>
      </c>
      <c r="D19" s="20" t="s">
        <v>13</v>
      </c>
      <c r="E19" s="20">
        <v>2019206</v>
      </c>
      <c r="F19" s="11">
        <f t="shared" si="0"/>
        <v>61.6</v>
      </c>
      <c r="G19" s="20">
        <f>RANK(F19,$F$4:$F$32)</f>
        <v>16</v>
      </c>
      <c r="H19" s="20"/>
      <c r="I19" s="20">
        <v>52</v>
      </c>
      <c r="J19" s="20">
        <v>100</v>
      </c>
      <c r="K19" s="4"/>
      <c r="L19" s="4"/>
      <c r="M19" s="4"/>
      <c r="N19" s="4"/>
      <c r="O19" s="4"/>
    </row>
    <row r="20" s="3" customFormat="1" ht="33.95" customHeight="1" spans="1:15">
      <c r="A20" s="9">
        <v>17</v>
      </c>
      <c r="B20" s="20" t="s">
        <v>259</v>
      </c>
      <c r="C20" s="20" t="str">
        <f t="shared" si="1"/>
        <v>叶*雨</v>
      </c>
      <c r="D20" s="20" t="s">
        <v>16</v>
      </c>
      <c r="E20" s="20">
        <v>2019191</v>
      </c>
      <c r="F20" s="11">
        <f t="shared" si="0"/>
        <v>60.2</v>
      </c>
      <c r="G20" s="20">
        <f>RANK(F20,$F$4:$F$32)</f>
        <v>17</v>
      </c>
      <c r="H20" s="20"/>
      <c r="I20" s="20">
        <v>51</v>
      </c>
      <c r="J20" s="20">
        <v>97</v>
      </c>
      <c r="K20" s="4"/>
      <c r="L20" s="4"/>
      <c r="M20" s="4"/>
      <c r="N20" s="4"/>
      <c r="O20" s="4"/>
    </row>
    <row r="21" s="3" customFormat="1" ht="33.95" customHeight="1" spans="1:15">
      <c r="A21" s="9">
        <v>18</v>
      </c>
      <c r="B21" s="20" t="s">
        <v>260</v>
      </c>
      <c r="C21" s="20" t="str">
        <f t="shared" si="1"/>
        <v>谢*雨</v>
      </c>
      <c r="D21" s="20" t="s">
        <v>16</v>
      </c>
      <c r="E21" s="20">
        <v>2019200</v>
      </c>
      <c r="F21" s="11">
        <f t="shared" si="0"/>
        <v>59.2</v>
      </c>
      <c r="G21" s="20">
        <f>RANK(F21,$F$4:$F$32)</f>
        <v>18</v>
      </c>
      <c r="H21" s="20"/>
      <c r="I21" s="20">
        <v>50</v>
      </c>
      <c r="J21" s="20">
        <v>96</v>
      </c>
      <c r="K21" s="4"/>
      <c r="L21" s="4"/>
      <c r="M21" s="4"/>
      <c r="N21" s="4"/>
      <c r="O21" s="4"/>
    </row>
    <row r="22" s="3" customFormat="1" ht="33.95" customHeight="1" spans="1:15">
      <c r="A22" s="9">
        <v>19</v>
      </c>
      <c r="B22" s="20" t="s">
        <v>261</v>
      </c>
      <c r="C22" s="20" t="str">
        <f t="shared" si="1"/>
        <v>彭*州</v>
      </c>
      <c r="D22" s="20" t="s">
        <v>13</v>
      </c>
      <c r="E22" s="20">
        <v>2019192</v>
      </c>
      <c r="F22" s="11">
        <f t="shared" si="0"/>
        <v>56</v>
      </c>
      <c r="G22" s="20">
        <f>RANK(F22,$F$4:$F$32)</f>
        <v>19</v>
      </c>
      <c r="H22" s="20"/>
      <c r="I22" s="20">
        <v>45</v>
      </c>
      <c r="J22" s="20">
        <v>100</v>
      </c>
      <c r="K22" s="4"/>
      <c r="L22" s="4"/>
      <c r="M22" s="4"/>
      <c r="N22" s="4"/>
      <c r="O22" s="4"/>
    </row>
    <row r="23" s="3" customFormat="1" ht="33.95" customHeight="1" spans="1:15">
      <c r="A23" s="9">
        <v>20</v>
      </c>
      <c r="B23" s="20" t="s">
        <v>262</v>
      </c>
      <c r="C23" s="20" t="str">
        <f t="shared" si="1"/>
        <v>罗*洁</v>
      </c>
      <c r="D23" s="20" t="s">
        <v>16</v>
      </c>
      <c r="E23" s="20">
        <v>2019204</v>
      </c>
      <c r="F23" s="11">
        <f t="shared" si="0"/>
        <v>56</v>
      </c>
      <c r="G23" s="20">
        <f>RANK(F23,$F$4:$F$32)</f>
        <v>19</v>
      </c>
      <c r="H23" s="20"/>
      <c r="I23" s="20">
        <v>45</v>
      </c>
      <c r="J23" s="20">
        <v>100</v>
      </c>
      <c r="K23" s="4"/>
      <c r="L23" s="4"/>
      <c r="M23" s="4"/>
      <c r="N23" s="4"/>
      <c r="O23" s="4"/>
    </row>
    <row r="24" s="3" customFormat="1" ht="33.95" customHeight="1" spans="1:15">
      <c r="A24" s="9">
        <v>21</v>
      </c>
      <c r="B24" s="20" t="s">
        <v>263</v>
      </c>
      <c r="C24" s="20" t="str">
        <f t="shared" si="1"/>
        <v>罗*晖</v>
      </c>
      <c r="D24" s="20" t="s">
        <v>16</v>
      </c>
      <c r="E24" s="20">
        <v>2019201</v>
      </c>
      <c r="F24" s="11">
        <f t="shared" si="0"/>
        <v>53.6</v>
      </c>
      <c r="G24" s="20">
        <f>RANK(F24,$F$4:$F$32)</f>
        <v>21</v>
      </c>
      <c r="H24" s="20"/>
      <c r="I24" s="20">
        <v>42</v>
      </c>
      <c r="J24" s="20">
        <v>100</v>
      </c>
      <c r="K24" s="4"/>
      <c r="L24" s="4"/>
      <c r="M24" s="4"/>
      <c r="N24" s="4"/>
      <c r="O24" s="4"/>
    </row>
    <row r="25" s="3" customFormat="1" ht="33.95" customHeight="1" spans="1:15">
      <c r="A25" s="9">
        <v>22</v>
      </c>
      <c r="B25" s="20" t="s">
        <v>264</v>
      </c>
      <c r="C25" s="20" t="str">
        <f t="shared" si="1"/>
        <v>廖*奕</v>
      </c>
      <c r="D25" s="20" t="s">
        <v>13</v>
      </c>
      <c r="E25" s="20">
        <v>2019198</v>
      </c>
      <c r="F25" s="11">
        <f t="shared" si="0"/>
        <v>49.4</v>
      </c>
      <c r="G25" s="20">
        <f>RANK(F25,$F$4:$F$32)</f>
        <v>22</v>
      </c>
      <c r="H25" s="20"/>
      <c r="I25" s="20">
        <v>38</v>
      </c>
      <c r="J25" s="20">
        <v>95</v>
      </c>
      <c r="K25" s="4"/>
      <c r="L25" s="4"/>
      <c r="M25" s="4"/>
      <c r="N25" s="4"/>
      <c r="O25" s="4"/>
    </row>
    <row r="26" s="3" customFormat="1" ht="33.95" customHeight="1" spans="1:15">
      <c r="A26" s="9">
        <v>23</v>
      </c>
      <c r="B26" s="20" t="s">
        <v>265</v>
      </c>
      <c r="C26" s="20" t="str">
        <f t="shared" si="1"/>
        <v>彭*欣</v>
      </c>
      <c r="D26" s="20" t="s">
        <v>16</v>
      </c>
      <c r="E26" s="20">
        <v>2019203</v>
      </c>
      <c r="F26" s="11">
        <f t="shared" si="0"/>
        <v>49</v>
      </c>
      <c r="G26" s="20">
        <f>RANK(F26,$F$4:$F$32)</f>
        <v>23</v>
      </c>
      <c r="H26" s="20"/>
      <c r="I26" s="20">
        <v>42</v>
      </c>
      <c r="J26" s="20">
        <v>77</v>
      </c>
      <c r="K26" s="4"/>
      <c r="L26" s="4"/>
      <c r="M26" s="4"/>
      <c r="N26" s="4"/>
      <c r="O26" s="4"/>
    </row>
    <row r="27" s="3" customFormat="1" ht="33.95" customHeight="1" spans="1:15">
      <c r="A27" s="9">
        <v>24</v>
      </c>
      <c r="B27" s="20" t="s">
        <v>266</v>
      </c>
      <c r="C27" s="20" t="str">
        <f t="shared" si="1"/>
        <v>彭*瑜</v>
      </c>
      <c r="D27" s="20" t="s">
        <v>16</v>
      </c>
      <c r="E27" s="20">
        <v>2019185</v>
      </c>
      <c r="F27" s="11">
        <f t="shared" si="0"/>
        <v>47.4</v>
      </c>
      <c r="G27" s="20">
        <f>RANK(F27,$F$4:$F$32)</f>
        <v>24</v>
      </c>
      <c r="H27" s="20"/>
      <c r="I27" s="20">
        <v>36</v>
      </c>
      <c r="J27" s="20">
        <v>93</v>
      </c>
      <c r="K27" s="4"/>
      <c r="L27" s="4"/>
      <c r="M27" s="4"/>
      <c r="N27" s="4"/>
      <c r="O27" s="4"/>
    </row>
    <row r="28" s="3" customFormat="1" ht="33.95" customHeight="1" spans="1:15">
      <c r="A28" s="9">
        <v>25</v>
      </c>
      <c r="B28" s="20" t="s">
        <v>267</v>
      </c>
      <c r="C28" s="20" t="str">
        <f>REPLACE(B28,1,1,"*")</f>
        <v>*琛</v>
      </c>
      <c r="D28" s="20" t="s">
        <v>13</v>
      </c>
      <c r="E28" s="20">
        <v>2019193</v>
      </c>
      <c r="F28" s="11">
        <f t="shared" si="0"/>
        <v>40.8</v>
      </c>
      <c r="G28" s="20">
        <f>RANK(F28,$F$4:$F$32)</f>
        <v>25</v>
      </c>
      <c r="H28" s="20"/>
      <c r="I28" s="20">
        <v>26</v>
      </c>
      <c r="J28" s="20">
        <v>100</v>
      </c>
      <c r="K28" s="4"/>
      <c r="L28" s="4"/>
      <c r="M28" s="4"/>
      <c r="N28" s="4"/>
      <c r="O28" s="4"/>
    </row>
    <row r="29" s="3" customFormat="1" ht="33.95" customHeight="1" spans="1:15">
      <c r="A29" s="9">
        <v>26</v>
      </c>
      <c r="B29" s="20" t="s">
        <v>268</v>
      </c>
      <c r="C29" s="20" t="str">
        <f>REPLACE(B29,2,1,"*")</f>
        <v>彭*豪</v>
      </c>
      <c r="D29" s="20" t="s">
        <v>13</v>
      </c>
      <c r="E29" s="20">
        <v>2019186</v>
      </c>
      <c r="F29" s="11">
        <f t="shared" si="0"/>
        <v>32.6</v>
      </c>
      <c r="G29" s="20">
        <f>RANK(F29,$F$4:$F$32)</f>
        <v>26</v>
      </c>
      <c r="H29" s="20"/>
      <c r="I29" s="20">
        <v>17</v>
      </c>
      <c r="J29" s="20">
        <v>95</v>
      </c>
      <c r="K29" s="4"/>
      <c r="L29" s="4"/>
      <c r="M29" s="4"/>
      <c r="N29" s="4"/>
      <c r="O29" s="4"/>
    </row>
    <row r="30" s="3" customFormat="1" ht="33.95" customHeight="1" spans="1:15">
      <c r="A30" s="9">
        <v>27</v>
      </c>
      <c r="B30" s="20" t="s">
        <v>269</v>
      </c>
      <c r="C30" s="20" t="str">
        <f>REPLACE(B30,1,1,"*")</f>
        <v>*良</v>
      </c>
      <c r="D30" s="20" t="s">
        <v>16</v>
      </c>
      <c r="E30" s="20">
        <v>2019194</v>
      </c>
      <c r="F30" s="11">
        <f t="shared" si="0"/>
        <v>0</v>
      </c>
      <c r="G30" s="20">
        <f>RANK(F30,$F$4:$F$32)</f>
        <v>27</v>
      </c>
      <c r="H30" s="20"/>
      <c r="I30" s="20"/>
      <c r="J30" s="20"/>
      <c r="K30" s="4"/>
      <c r="L30" s="4"/>
      <c r="M30" s="4"/>
      <c r="N30" s="4"/>
      <c r="O30" s="4"/>
    </row>
    <row r="31" s="3" customFormat="1" ht="33.95" customHeight="1" spans="1:15">
      <c r="A31" s="9">
        <v>28</v>
      </c>
      <c r="B31" s="20" t="s">
        <v>270</v>
      </c>
      <c r="C31" s="20" t="str">
        <f>REPLACE(B31,2,1,"*")</f>
        <v>罗*基</v>
      </c>
      <c r="D31" s="20" t="s">
        <v>13</v>
      </c>
      <c r="E31" s="20">
        <v>2019195</v>
      </c>
      <c r="F31" s="11">
        <f t="shared" si="0"/>
        <v>0</v>
      </c>
      <c r="G31" s="20">
        <f>RANK(F31,$F$4:$F$32)</f>
        <v>27</v>
      </c>
      <c r="H31" s="20"/>
      <c r="I31" s="20"/>
      <c r="J31" s="20"/>
      <c r="K31" s="4"/>
      <c r="L31" s="4"/>
      <c r="M31" s="4"/>
      <c r="N31" s="4"/>
      <c r="O31" s="4"/>
    </row>
    <row r="32" s="3" customFormat="1" ht="33.95" customHeight="1" spans="1:15">
      <c r="A32" s="9">
        <v>29</v>
      </c>
      <c r="B32" s="20" t="s">
        <v>271</v>
      </c>
      <c r="C32" s="20" t="str">
        <f>REPLACE(B32,2,1,"*")</f>
        <v>彭*燕</v>
      </c>
      <c r="D32" s="20" t="s">
        <v>16</v>
      </c>
      <c r="E32" s="20">
        <v>2019212</v>
      </c>
      <c r="F32" s="11">
        <f t="shared" si="0"/>
        <v>0</v>
      </c>
      <c r="G32" s="20">
        <f>RANK(F32,$F$4:$F$32)</f>
        <v>27</v>
      </c>
      <c r="H32" s="20"/>
      <c r="I32" s="20"/>
      <c r="J32" s="20"/>
      <c r="K32" s="4"/>
      <c r="L32" s="4"/>
      <c r="M32" s="4"/>
      <c r="N32" s="4"/>
      <c r="O32" s="4"/>
    </row>
  </sheetData>
  <autoFilter ref="A3:IF32">
    <sortState ref="A3:IF32">
      <sortCondition ref="G3"/>
    </sortState>
    <extLst/>
  </autoFilter>
  <mergeCells count="2">
    <mergeCell ref="A1:J1"/>
    <mergeCell ref="A2:F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22"/>
  <sheetViews>
    <sheetView topLeftCell="A11" workbookViewId="0">
      <selection activeCell="E16" sqref="E16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7.75" style="3" customWidth="1"/>
    <col min="7" max="7" width="9" style="3"/>
    <col min="8" max="8" width="9" style="3" hidden="1" customWidth="1"/>
    <col min="9" max="9" width="17" style="3" customWidth="1"/>
    <col min="10" max="10" width="17.375" style="3" customWidth="1"/>
    <col min="11" max="240" width="9" style="3"/>
    <col min="241" max="16384" width="9" style="4"/>
  </cols>
  <sheetData>
    <row r="1" s="1" customFormat="1" ht="76" customHeight="1" spans="1:240">
      <c r="A1" s="5" t="s">
        <v>272</v>
      </c>
      <c r="B1" s="5"/>
      <c r="C1" s="5"/>
      <c r="D1" s="5"/>
      <c r="E1" s="5"/>
      <c r="F1" s="5"/>
      <c r="G1" s="5"/>
      <c r="H1" s="5"/>
      <c r="I1" s="5"/>
      <c r="J1" s="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</row>
    <row r="2" s="1" customFormat="1" ht="39" customHeight="1" spans="1:240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</row>
    <row r="3" s="2" customFormat="1" ht="33.95" customHeight="1" spans="1:10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 t="s">
        <v>8</v>
      </c>
      <c r="J3" s="9" t="s">
        <v>9</v>
      </c>
    </row>
    <row r="4" s="3" customFormat="1" ht="33.95" customHeight="1" spans="1:15">
      <c r="A4" s="9">
        <v>1</v>
      </c>
      <c r="B4" s="9" t="s">
        <v>273</v>
      </c>
      <c r="C4" s="9" t="s">
        <v>274</v>
      </c>
      <c r="D4" s="9" t="s">
        <v>13</v>
      </c>
      <c r="E4" s="9">
        <v>2019223</v>
      </c>
      <c r="F4" s="11">
        <f t="shared" ref="F4:F22" si="0">I4*0.8+J4*0.2</f>
        <v>84</v>
      </c>
      <c r="G4" s="9">
        <f>RANK(F4,$F$4:$F$22)</f>
        <v>1</v>
      </c>
      <c r="H4" s="9"/>
      <c r="I4" s="9">
        <v>80</v>
      </c>
      <c r="J4" s="9">
        <v>100</v>
      </c>
      <c r="K4" s="4"/>
      <c r="L4" s="4"/>
      <c r="M4" s="4"/>
      <c r="N4" s="4"/>
      <c r="O4" s="4"/>
    </row>
    <row r="5" s="3" customFormat="1" ht="33.95" customHeight="1" spans="1:15">
      <c r="A5" s="9">
        <v>2</v>
      </c>
      <c r="B5" s="9" t="s">
        <v>275</v>
      </c>
      <c r="C5" s="9" t="s">
        <v>276</v>
      </c>
      <c r="D5" s="9" t="s">
        <v>13</v>
      </c>
      <c r="E5" s="9">
        <v>2019219</v>
      </c>
      <c r="F5" s="11">
        <f t="shared" si="0"/>
        <v>79.2</v>
      </c>
      <c r="G5" s="9">
        <f>RANK(F5,$F$4:$F$22)</f>
        <v>2</v>
      </c>
      <c r="H5" s="9"/>
      <c r="I5" s="9">
        <v>74</v>
      </c>
      <c r="J5" s="9">
        <v>100</v>
      </c>
      <c r="K5" s="4"/>
      <c r="L5" s="4"/>
      <c r="M5" s="4"/>
      <c r="N5" s="4"/>
      <c r="O5" s="4"/>
    </row>
    <row r="6" s="3" customFormat="1" ht="33.95" customHeight="1" spans="1:15">
      <c r="A6" s="9">
        <v>3</v>
      </c>
      <c r="B6" s="9" t="s">
        <v>277</v>
      </c>
      <c r="C6" s="9" t="s">
        <v>278</v>
      </c>
      <c r="D6" s="9" t="s">
        <v>16</v>
      </c>
      <c r="E6" s="9">
        <v>2019231</v>
      </c>
      <c r="F6" s="11">
        <f t="shared" si="0"/>
        <v>77.6</v>
      </c>
      <c r="G6" s="9">
        <f>RANK(F6,$F$4:$F$22)</f>
        <v>3</v>
      </c>
      <c r="H6" s="9"/>
      <c r="I6" s="9">
        <v>72</v>
      </c>
      <c r="J6" s="9">
        <v>100</v>
      </c>
      <c r="K6" s="4"/>
      <c r="L6" s="4"/>
      <c r="M6" s="4"/>
      <c r="N6" s="4"/>
      <c r="O6" s="4"/>
    </row>
    <row r="7" s="3" customFormat="1" ht="33.95" customHeight="1" spans="1:15">
      <c r="A7" s="9">
        <v>4</v>
      </c>
      <c r="B7" s="9" t="s">
        <v>279</v>
      </c>
      <c r="C7" s="9" t="s">
        <v>280</v>
      </c>
      <c r="D7" s="9" t="s">
        <v>16</v>
      </c>
      <c r="E7" s="9">
        <v>2019232</v>
      </c>
      <c r="F7" s="11">
        <f t="shared" si="0"/>
        <v>77</v>
      </c>
      <c r="G7" s="9">
        <f>RANK(F7,$F$4:$F$22)</f>
        <v>4</v>
      </c>
      <c r="H7" s="9"/>
      <c r="I7" s="9">
        <v>77</v>
      </c>
      <c r="J7" s="9">
        <v>77</v>
      </c>
      <c r="K7" s="4"/>
      <c r="L7" s="4"/>
      <c r="M7" s="4"/>
      <c r="N7" s="4"/>
      <c r="O7" s="4"/>
    </row>
    <row r="8" s="3" customFormat="1" ht="33.95" customHeight="1" spans="1:15">
      <c r="A8" s="9">
        <v>5</v>
      </c>
      <c r="B8" s="9" t="s">
        <v>281</v>
      </c>
      <c r="C8" s="9" t="s">
        <v>282</v>
      </c>
      <c r="D8" s="9" t="s">
        <v>16</v>
      </c>
      <c r="E8" s="9">
        <v>2019220</v>
      </c>
      <c r="F8" s="11">
        <f t="shared" si="0"/>
        <v>75.6</v>
      </c>
      <c r="G8" s="9">
        <f>RANK(F8,$F$4:$F$22)</f>
        <v>5</v>
      </c>
      <c r="H8" s="9"/>
      <c r="I8" s="9">
        <v>79</v>
      </c>
      <c r="J8" s="9">
        <v>62</v>
      </c>
      <c r="K8" s="4"/>
      <c r="L8" s="4"/>
      <c r="M8" s="4"/>
      <c r="N8" s="4"/>
      <c r="O8" s="4"/>
    </row>
    <row r="9" s="3" customFormat="1" ht="33.95" customHeight="1" spans="1:15">
      <c r="A9" s="9">
        <v>6</v>
      </c>
      <c r="B9" s="9" t="s">
        <v>283</v>
      </c>
      <c r="C9" s="9" t="s">
        <v>284</v>
      </c>
      <c r="D9" s="9" t="s">
        <v>16</v>
      </c>
      <c r="E9" s="9">
        <v>2019216</v>
      </c>
      <c r="F9" s="11">
        <f t="shared" si="0"/>
        <v>73.4</v>
      </c>
      <c r="G9" s="9">
        <f>RANK(F9,$F$4:$F$22)</f>
        <v>6</v>
      </c>
      <c r="H9" s="9"/>
      <c r="I9" s="9">
        <v>68</v>
      </c>
      <c r="J9" s="9">
        <v>95</v>
      </c>
      <c r="K9" s="4"/>
      <c r="L9" s="4"/>
      <c r="M9" s="4"/>
      <c r="N9" s="4"/>
      <c r="O9" s="4"/>
    </row>
    <row r="10" s="3" customFormat="1" ht="33.95" customHeight="1" spans="1:15">
      <c r="A10" s="9">
        <v>7</v>
      </c>
      <c r="B10" s="9" t="s">
        <v>285</v>
      </c>
      <c r="C10" s="9" t="s">
        <v>286</v>
      </c>
      <c r="D10" s="9" t="s">
        <v>16</v>
      </c>
      <c r="E10" s="9">
        <v>2019225</v>
      </c>
      <c r="F10" s="11">
        <f t="shared" si="0"/>
        <v>72.2</v>
      </c>
      <c r="G10" s="9">
        <f>RANK(F10,$F$4:$F$22)</f>
        <v>7</v>
      </c>
      <c r="H10" s="9"/>
      <c r="I10" s="9">
        <v>67</v>
      </c>
      <c r="J10" s="9">
        <v>93</v>
      </c>
      <c r="K10" s="4"/>
      <c r="L10" s="4"/>
      <c r="M10" s="4"/>
      <c r="N10" s="4"/>
      <c r="O10" s="4"/>
    </row>
    <row r="11" s="3" customFormat="1" ht="33.95" customHeight="1" spans="1:15">
      <c r="A11" s="9">
        <v>8</v>
      </c>
      <c r="B11" s="9" t="s">
        <v>287</v>
      </c>
      <c r="C11" s="9" t="s">
        <v>288</v>
      </c>
      <c r="D11" s="9" t="s">
        <v>16</v>
      </c>
      <c r="E11" s="9">
        <v>2019222</v>
      </c>
      <c r="F11" s="11">
        <f t="shared" si="0"/>
        <v>71.4</v>
      </c>
      <c r="G11" s="9">
        <f>RANK(F11,$F$4:$F$22)</f>
        <v>8</v>
      </c>
      <c r="H11" s="9"/>
      <c r="I11" s="9">
        <v>65</v>
      </c>
      <c r="J11" s="9">
        <v>97</v>
      </c>
      <c r="K11" s="4"/>
      <c r="L11" s="4"/>
      <c r="M11" s="4"/>
      <c r="N11" s="4"/>
      <c r="O11" s="4"/>
    </row>
    <row r="12" s="3" customFormat="1" ht="33.95" customHeight="1" spans="1:15">
      <c r="A12" s="9">
        <v>9</v>
      </c>
      <c r="B12" s="9" t="s">
        <v>289</v>
      </c>
      <c r="C12" s="9" t="s">
        <v>290</v>
      </c>
      <c r="D12" s="9" t="s">
        <v>16</v>
      </c>
      <c r="E12" s="9">
        <v>2019230</v>
      </c>
      <c r="F12" s="11">
        <f t="shared" si="0"/>
        <v>71.2</v>
      </c>
      <c r="G12" s="9">
        <f>RANK(F12,$F$4:$F$22)</f>
        <v>9</v>
      </c>
      <c r="H12" s="9"/>
      <c r="I12" s="9">
        <v>64</v>
      </c>
      <c r="J12" s="9">
        <v>100</v>
      </c>
      <c r="K12" s="4"/>
      <c r="L12" s="4"/>
      <c r="M12" s="4"/>
      <c r="N12" s="4"/>
      <c r="O12" s="4"/>
    </row>
    <row r="13" s="3" customFormat="1" ht="33.95" customHeight="1" spans="1:15">
      <c r="A13" s="9">
        <v>10</v>
      </c>
      <c r="B13" s="9" t="s">
        <v>291</v>
      </c>
      <c r="C13" s="9" t="str">
        <f t="shared" ref="C4:C22" si="1">REPLACE(B13,2,1,"*")</f>
        <v>贝*山</v>
      </c>
      <c r="D13" s="9" t="s">
        <v>13</v>
      </c>
      <c r="E13" s="9">
        <v>2019214</v>
      </c>
      <c r="F13" s="11">
        <f t="shared" si="0"/>
        <v>64.2</v>
      </c>
      <c r="G13" s="9">
        <f>RANK(F13,$F$4:$F$22)</f>
        <v>10</v>
      </c>
      <c r="H13" s="9"/>
      <c r="I13" s="9">
        <v>57</v>
      </c>
      <c r="J13" s="9">
        <v>93</v>
      </c>
      <c r="K13" s="4"/>
      <c r="L13" s="4"/>
      <c r="M13" s="4"/>
      <c r="N13" s="4"/>
      <c r="O13" s="4"/>
    </row>
    <row r="14" s="3" customFormat="1" ht="33.95" customHeight="1" spans="1:15">
      <c r="A14" s="9">
        <v>11</v>
      </c>
      <c r="B14" s="9" t="s">
        <v>292</v>
      </c>
      <c r="C14" s="9" t="str">
        <f t="shared" si="1"/>
        <v>张*毅</v>
      </c>
      <c r="D14" s="9" t="s">
        <v>13</v>
      </c>
      <c r="E14" s="9">
        <v>2019229</v>
      </c>
      <c r="F14" s="11">
        <f t="shared" si="0"/>
        <v>64.2</v>
      </c>
      <c r="G14" s="9">
        <f>RANK(F14,$F$4:$F$22)</f>
        <v>10</v>
      </c>
      <c r="H14" s="9"/>
      <c r="I14" s="9">
        <v>61</v>
      </c>
      <c r="J14" s="9">
        <v>77</v>
      </c>
      <c r="K14" s="4"/>
      <c r="L14" s="4"/>
      <c r="M14" s="4"/>
      <c r="N14" s="4"/>
      <c r="O14" s="4"/>
    </row>
    <row r="15" s="3" customFormat="1" ht="33.95" customHeight="1" spans="1:15">
      <c r="A15" s="9">
        <v>12</v>
      </c>
      <c r="B15" s="9" t="s">
        <v>293</v>
      </c>
      <c r="C15" s="9" t="str">
        <f t="shared" si="1"/>
        <v>罗*芳</v>
      </c>
      <c r="D15" s="9" t="s">
        <v>16</v>
      </c>
      <c r="E15" s="9">
        <v>2019224</v>
      </c>
      <c r="F15" s="11">
        <f t="shared" si="0"/>
        <v>61.6</v>
      </c>
      <c r="G15" s="9">
        <f>RANK(F15,$F$4:$F$22)</f>
        <v>12</v>
      </c>
      <c r="H15" s="9"/>
      <c r="I15" s="9">
        <v>52</v>
      </c>
      <c r="J15" s="9">
        <v>100</v>
      </c>
      <c r="K15" s="4"/>
      <c r="L15" s="4"/>
      <c r="M15" s="4"/>
      <c r="N15" s="4"/>
      <c r="O15" s="4"/>
    </row>
    <row r="16" s="3" customFormat="1" ht="33.95" customHeight="1" spans="1:15">
      <c r="A16" s="9">
        <v>13</v>
      </c>
      <c r="B16" s="9" t="s">
        <v>294</v>
      </c>
      <c r="C16" s="9" t="str">
        <f t="shared" si="1"/>
        <v>吴*乐</v>
      </c>
      <c r="D16" s="9" t="s">
        <v>13</v>
      </c>
      <c r="E16" s="9">
        <v>2019228</v>
      </c>
      <c r="F16" s="11">
        <f t="shared" si="0"/>
        <v>54.4</v>
      </c>
      <c r="G16" s="9">
        <f>RANK(F16,$F$4:$F$22)</f>
        <v>13</v>
      </c>
      <c r="H16" s="9"/>
      <c r="I16" s="9">
        <v>43</v>
      </c>
      <c r="J16" s="9">
        <v>100</v>
      </c>
      <c r="K16" s="4"/>
      <c r="L16" s="4"/>
      <c r="M16" s="4"/>
      <c r="N16" s="4"/>
      <c r="O16" s="4"/>
    </row>
    <row r="17" s="3" customFormat="1" ht="33.95" customHeight="1" spans="1:15">
      <c r="A17" s="9">
        <v>14</v>
      </c>
      <c r="B17" s="9" t="s">
        <v>295</v>
      </c>
      <c r="C17" s="9" t="str">
        <f t="shared" si="1"/>
        <v>余*霏</v>
      </c>
      <c r="D17" s="9" t="s">
        <v>16</v>
      </c>
      <c r="E17" s="9">
        <v>2019217</v>
      </c>
      <c r="F17" s="11">
        <f t="shared" si="0"/>
        <v>53</v>
      </c>
      <c r="G17" s="9">
        <f>RANK(F17,$F$4:$F$22)</f>
        <v>14</v>
      </c>
      <c r="H17" s="9"/>
      <c r="I17" s="9">
        <v>44</v>
      </c>
      <c r="J17" s="9">
        <v>89</v>
      </c>
      <c r="K17" s="4"/>
      <c r="L17" s="4"/>
      <c r="M17" s="4"/>
      <c r="N17" s="4"/>
      <c r="O17" s="4"/>
    </row>
    <row r="18" s="3" customFormat="1" ht="33.95" customHeight="1" spans="1:15">
      <c r="A18" s="9">
        <v>15</v>
      </c>
      <c r="B18" s="9" t="s">
        <v>296</v>
      </c>
      <c r="C18" s="9" t="str">
        <f t="shared" si="1"/>
        <v>廖*晓</v>
      </c>
      <c r="D18" s="9" t="s">
        <v>16</v>
      </c>
      <c r="E18" s="9">
        <v>2019227</v>
      </c>
      <c r="F18" s="11">
        <f t="shared" si="0"/>
        <v>47</v>
      </c>
      <c r="G18" s="9">
        <f>RANK(F18,$F$4:$F$22)</f>
        <v>15</v>
      </c>
      <c r="H18" s="9"/>
      <c r="I18" s="9">
        <v>36</v>
      </c>
      <c r="J18" s="9">
        <v>91</v>
      </c>
      <c r="K18" s="4"/>
      <c r="L18" s="4"/>
      <c r="M18" s="4"/>
      <c r="N18" s="4"/>
      <c r="O18" s="4"/>
    </row>
    <row r="19" s="3" customFormat="1" ht="33.95" customHeight="1" spans="1:15">
      <c r="A19" s="9">
        <v>16</v>
      </c>
      <c r="B19" s="9" t="s">
        <v>297</v>
      </c>
      <c r="C19" s="9" t="str">
        <f t="shared" si="1"/>
        <v>范*桂</v>
      </c>
      <c r="D19" s="9" t="s">
        <v>16</v>
      </c>
      <c r="E19" s="9">
        <v>2019221</v>
      </c>
      <c r="F19" s="11">
        <f t="shared" si="0"/>
        <v>46</v>
      </c>
      <c r="G19" s="9">
        <f>RANK(F19,$F$4:$F$22)</f>
        <v>16</v>
      </c>
      <c r="H19" s="9"/>
      <c r="I19" s="9">
        <v>52</v>
      </c>
      <c r="J19" s="9">
        <v>22</v>
      </c>
      <c r="K19" s="4"/>
      <c r="L19" s="4"/>
      <c r="M19" s="4"/>
      <c r="N19" s="4"/>
      <c r="O19" s="4"/>
    </row>
    <row r="20" s="3" customFormat="1" ht="33.95" customHeight="1" spans="1:15">
      <c r="A20" s="9">
        <v>17</v>
      </c>
      <c r="B20" s="9" t="s">
        <v>298</v>
      </c>
      <c r="C20" s="9" t="str">
        <f t="shared" si="1"/>
        <v>罗*圆</v>
      </c>
      <c r="D20" s="9" t="s">
        <v>16</v>
      </c>
      <c r="E20" s="9">
        <v>2019226</v>
      </c>
      <c r="F20" s="11">
        <f t="shared" si="0"/>
        <v>44.2</v>
      </c>
      <c r="G20" s="9">
        <f>RANK(F20,$F$4:$F$22)</f>
        <v>17</v>
      </c>
      <c r="H20" s="9"/>
      <c r="I20" s="9">
        <v>32</v>
      </c>
      <c r="J20" s="9">
        <v>93</v>
      </c>
      <c r="K20" s="4"/>
      <c r="L20" s="4"/>
      <c r="M20" s="4"/>
      <c r="N20" s="4"/>
      <c r="O20" s="4"/>
    </row>
    <row r="21" s="3" customFormat="1" ht="33.95" customHeight="1" spans="1:15">
      <c r="A21" s="9">
        <v>18</v>
      </c>
      <c r="B21" s="9" t="s">
        <v>299</v>
      </c>
      <c r="C21" s="9" t="str">
        <f t="shared" si="1"/>
        <v>刘*特</v>
      </c>
      <c r="D21" s="9" t="s">
        <v>13</v>
      </c>
      <c r="E21" s="9">
        <v>2019218</v>
      </c>
      <c r="F21" s="11">
        <f t="shared" si="0"/>
        <v>41.8</v>
      </c>
      <c r="G21" s="9">
        <f>RANK(F21,$F$4:$F$22)</f>
        <v>18</v>
      </c>
      <c r="H21" s="9"/>
      <c r="I21" s="9">
        <v>28</v>
      </c>
      <c r="J21" s="9">
        <v>97</v>
      </c>
      <c r="K21" s="4"/>
      <c r="L21" s="4"/>
      <c r="M21" s="4"/>
      <c r="N21" s="4"/>
      <c r="O21" s="4"/>
    </row>
    <row r="22" s="3" customFormat="1" ht="33.95" customHeight="1" spans="1:15">
      <c r="A22" s="9">
        <v>19</v>
      </c>
      <c r="B22" s="9" t="s">
        <v>300</v>
      </c>
      <c r="C22" s="9" t="str">
        <f t="shared" si="1"/>
        <v>余*嘉</v>
      </c>
      <c r="D22" s="9" t="s">
        <v>16</v>
      </c>
      <c r="E22" s="9">
        <v>2019215</v>
      </c>
      <c r="F22" s="11">
        <f t="shared" si="0"/>
        <v>0</v>
      </c>
      <c r="G22" s="9">
        <f>RANK(F22,$F$4:$F$22)</f>
        <v>19</v>
      </c>
      <c r="H22" s="9"/>
      <c r="I22" s="9"/>
      <c r="J22" s="9"/>
      <c r="K22" s="4"/>
      <c r="L22" s="4"/>
      <c r="M22" s="4"/>
      <c r="N22" s="4"/>
      <c r="O22" s="4"/>
    </row>
  </sheetData>
  <autoFilter ref="A3:IF22">
    <sortState ref="A3:IF22">
      <sortCondition ref="G3"/>
    </sortState>
    <extLst/>
  </autoFilter>
  <mergeCells count="2">
    <mergeCell ref="A1:J1"/>
    <mergeCell ref="A2:J2"/>
  </mergeCells>
  <pageMargins left="0.75" right="0.75" top="1" bottom="1" header="0.5" footer="0.5"/>
  <pageSetup paperSize="9" scale="7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7"/>
  <sheetViews>
    <sheetView topLeftCell="A10" workbookViewId="0">
      <selection activeCell="I15" sqref="I15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7.75" style="3" customWidth="1"/>
    <col min="7" max="7" width="9" style="3"/>
    <col min="8" max="8" width="9" style="3" hidden="1" customWidth="1"/>
    <col min="9" max="9" width="17" style="3" customWidth="1"/>
    <col min="10" max="10" width="17.375" style="3" customWidth="1"/>
    <col min="11" max="240" width="9" style="3"/>
    <col min="241" max="16384" width="9" style="4"/>
  </cols>
  <sheetData>
    <row r="1" s="1" customFormat="1" ht="96" customHeight="1" spans="1:240">
      <c r="A1" s="17" t="s">
        <v>301</v>
      </c>
      <c r="B1" s="18"/>
      <c r="C1" s="18"/>
      <c r="D1" s="18"/>
      <c r="E1" s="19"/>
      <c r="F1" s="1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</row>
    <row r="2" s="1" customFormat="1" ht="39" customHeight="1" spans="1:240">
      <c r="A2" s="6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</row>
    <row r="3" s="2" customFormat="1" ht="33.95" customHeight="1" spans="1:10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 t="s">
        <v>8</v>
      </c>
      <c r="J3" s="9" t="s">
        <v>9</v>
      </c>
    </row>
    <row r="4" s="3" customFormat="1" ht="33.95" customHeight="1" spans="1:15">
      <c r="A4" s="9">
        <v>1</v>
      </c>
      <c r="B4" s="9" t="s">
        <v>302</v>
      </c>
      <c r="C4" s="9" t="s">
        <v>303</v>
      </c>
      <c r="D4" s="9" t="s">
        <v>16</v>
      </c>
      <c r="E4" s="9">
        <v>2019237</v>
      </c>
      <c r="F4" s="11">
        <f t="shared" ref="F4:F17" si="0">I4*0.8+J4*0.2</f>
        <v>87.8</v>
      </c>
      <c r="G4" s="9">
        <f>RANK(F4,$F$4:$F$17)</f>
        <v>1</v>
      </c>
      <c r="H4" s="9"/>
      <c r="I4" s="9">
        <v>92</v>
      </c>
      <c r="J4" s="9">
        <v>71</v>
      </c>
      <c r="K4" s="4"/>
      <c r="L4" s="4"/>
      <c r="M4" s="4"/>
      <c r="N4" s="4"/>
      <c r="O4" s="4"/>
    </row>
    <row r="5" s="3" customFormat="1" ht="33.95" customHeight="1" spans="1:15">
      <c r="A5" s="9">
        <v>2</v>
      </c>
      <c r="B5" s="9" t="s">
        <v>304</v>
      </c>
      <c r="C5" s="9" t="s">
        <v>305</v>
      </c>
      <c r="D5" s="9" t="s">
        <v>13</v>
      </c>
      <c r="E5" s="9">
        <v>2019233</v>
      </c>
      <c r="F5" s="11">
        <f t="shared" si="0"/>
        <v>78.4</v>
      </c>
      <c r="G5" s="9">
        <f>RANK(F5,$F$4:$F$17)</f>
        <v>2</v>
      </c>
      <c r="H5" s="9"/>
      <c r="I5" s="9">
        <v>74</v>
      </c>
      <c r="J5" s="9">
        <v>96</v>
      </c>
      <c r="K5" s="4"/>
      <c r="L5" s="4"/>
      <c r="M5" s="4"/>
      <c r="N5" s="4"/>
      <c r="O5" s="4"/>
    </row>
    <row r="6" s="3" customFormat="1" ht="33.95" customHeight="1" spans="1:15">
      <c r="A6" s="9">
        <v>3</v>
      </c>
      <c r="B6" s="9" t="s">
        <v>306</v>
      </c>
      <c r="C6" s="9" t="s">
        <v>307</v>
      </c>
      <c r="D6" s="9" t="s">
        <v>16</v>
      </c>
      <c r="E6" s="9">
        <v>2019239</v>
      </c>
      <c r="F6" s="11">
        <f t="shared" si="0"/>
        <v>78</v>
      </c>
      <c r="G6" s="9">
        <f>RANK(F6,$F$4:$F$17)</f>
        <v>3</v>
      </c>
      <c r="H6" s="9"/>
      <c r="I6" s="9">
        <v>73</v>
      </c>
      <c r="J6" s="9">
        <v>98</v>
      </c>
      <c r="K6" s="4"/>
      <c r="L6" s="4"/>
      <c r="M6" s="4"/>
      <c r="N6" s="4"/>
      <c r="O6" s="4"/>
    </row>
    <row r="7" s="3" customFormat="1" ht="33.95" customHeight="1" spans="1:15">
      <c r="A7" s="9">
        <v>4</v>
      </c>
      <c r="B7" s="9" t="s">
        <v>308</v>
      </c>
      <c r="C7" s="9" t="s">
        <v>309</v>
      </c>
      <c r="D7" s="9" t="s">
        <v>16</v>
      </c>
      <c r="E7" s="9">
        <v>2019236</v>
      </c>
      <c r="F7" s="11">
        <f t="shared" si="0"/>
        <v>77</v>
      </c>
      <c r="G7" s="9">
        <f>RANK(F7,$F$4:$F$17)</f>
        <v>4</v>
      </c>
      <c r="H7" s="9"/>
      <c r="I7" s="9">
        <v>76</v>
      </c>
      <c r="J7" s="9">
        <v>81</v>
      </c>
      <c r="K7" s="4"/>
      <c r="L7" s="4"/>
      <c r="M7" s="4"/>
      <c r="N7" s="4"/>
      <c r="O7" s="4"/>
    </row>
    <row r="8" s="3" customFormat="1" ht="33.95" customHeight="1" spans="1:15">
      <c r="A8" s="9">
        <v>5</v>
      </c>
      <c r="B8" s="9" t="s">
        <v>310</v>
      </c>
      <c r="C8" s="9" t="s">
        <v>311</v>
      </c>
      <c r="D8" s="9" t="s">
        <v>13</v>
      </c>
      <c r="E8" s="9">
        <v>2019241</v>
      </c>
      <c r="F8" s="11">
        <f t="shared" si="0"/>
        <v>74.2</v>
      </c>
      <c r="G8" s="9">
        <f>RANK(F8,$F$4:$F$17)</f>
        <v>5</v>
      </c>
      <c r="H8" s="9"/>
      <c r="I8" s="9">
        <v>68</v>
      </c>
      <c r="J8" s="9">
        <v>99</v>
      </c>
      <c r="K8" s="4"/>
      <c r="L8" s="4"/>
      <c r="M8" s="4"/>
      <c r="N8" s="4"/>
      <c r="O8" s="4"/>
    </row>
    <row r="9" s="3" customFormat="1" ht="33.95" customHeight="1" spans="1:15">
      <c r="A9" s="9">
        <v>6</v>
      </c>
      <c r="B9" s="9" t="s">
        <v>312</v>
      </c>
      <c r="C9" s="9" t="s">
        <v>313</v>
      </c>
      <c r="D9" s="9" t="s">
        <v>16</v>
      </c>
      <c r="E9" s="9">
        <v>2019245</v>
      </c>
      <c r="F9" s="11">
        <f t="shared" si="0"/>
        <v>73.6</v>
      </c>
      <c r="G9" s="9">
        <f>RANK(F9,$F$4:$F$17)</f>
        <v>6</v>
      </c>
      <c r="H9" s="9"/>
      <c r="I9" s="9">
        <v>69</v>
      </c>
      <c r="J9" s="9">
        <v>92</v>
      </c>
      <c r="K9" s="4"/>
      <c r="L9" s="4"/>
      <c r="M9" s="4"/>
      <c r="N9" s="4"/>
      <c r="O9" s="4"/>
    </row>
    <row r="10" s="3" customFormat="1" ht="33.95" customHeight="1" spans="1:15">
      <c r="A10" s="9">
        <v>7</v>
      </c>
      <c r="B10" s="9" t="s">
        <v>314</v>
      </c>
      <c r="C10" s="9" t="s">
        <v>315</v>
      </c>
      <c r="D10" s="9" t="s">
        <v>13</v>
      </c>
      <c r="E10" s="9">
        <v>2019240</v>
      </c>
      <c r="F10" s="11">
        <f t="shared" si="0"/>
        <v>71</v>
      </c>
      <c r="G10" s="9">
        <f>RANK(F10,$F$4:$F$17)</f>
        <v>7</v>
      </c>
      <c r="H10" s="9"/>
      <c r="I10" s="9">
        <v>64</v>
      </c>
      <c r="J10" s="9">
        <v>99</v>
      </c>
      <c r="K10" s="4"/>
      <c r="L10" s="4"/>
      <c r="M10" s="4"/>
      <c r="N10" s="4"/>
      <c r="O10" s="4"/>
    </row>
    <row r="11" s="3" customFormat="1" ht="33.95" customHeight="1" spans="1:15">
      <c r="A11" s="9">
        <v>8</v>
      </c>
      <c r="B11" s="9" t="s">
        <v>316</v>
      </c>
      <c r="C11" s="9" t="s">
        <v>317</v>
      </c>
      <c r="D11" s="9" t="s">
        <v>13</v>
      </c>
      <c r="E11" s="9">
        <v>2019243</v>
      </c>
      <c r="F11" s="11">
        <f t="shared" si="0"/>
        <v>61.6</v>
      </c>
      <c r="G11" s="9">
        <f>RANK(F11,$F$4:$F$17)</f>
        <v>8</v>
      </c>
      <c r="H11" s="9"/>
      <c r="I11" s="9">
        <v>52</v>
      </c>
      <c r="J11" s="9">
        <v>100</v>
      </c>
      <c r="K11" s="4"/>
      <c r="L11" s="4"/>
      <c r="M11" s="4"/>
      <c r="N11" s="4"/>
      <c r="O11" s="4"/>
    </row>
    <row r="12" s="3" customFormat="1" ht="33.95" customHeight="1" spans="1:15">
      <c r="A12" s="9">
        <v>9</v>
      </c>
      <c r="B12" s="9" t="s">
        <v>318</v>
      </c>
      <c r="C12" s="9" t="s">
        <v>319</v>
      </c>
      <c r="D12" s="9" t="s">
        <v>13</v>
      </c>
      <c r="E12" s="9">
        <v>2019244</v>
      </c>
      <c r="F12" s="11">
        <f t="shared" si="0"/>
        <v>60.6</v>
      </c>
      <c r="G12" s="9">
        <f>RANK(F12,$F$4:$F$17)</f>
        <v>9</v>
      </c>
      <c r="H12" s="9"/>
      <c r="I12" s="9">
        <v>51</v>
      </c>
      <c r="J12" s="9">
        <v>99</v>
      </c>
      <c r="K12" s="4"/>
      <c r="L12" s="4"/>
      <c r="M12" s="4"/>
      <c r="N12" s="4"/>
      <c r="O12" s="4"/>
    </row>
    <row r="13" s="3" customFormat="1" ht="33.95" customHeight="1" spans="1:15">
      <c r="A13" s="9">
        <v>10</v>
      </c>
      <c r="B13" s="9" t="s">
        <v>320</v>
      </c>
      <c r="C13" s="9" t="str">
        <f t="shared" ref="C10:C17" si="1">REPLACE(B13,2,1,"*")</f>
        <v>杨*子</v>
      </c>
      <c r="D13" s="9" t="s">
        <v>16</v>
      </c>
      <c r="E13" s="9">
        <v>2019234</v>
      </c>
      <c r="F13" s="11">
        <f t="shared" si="0"/>
        <v>53.6</v>
      </c>
      <c r="G13" s="9">
        <f>RANK(F13,$F$4:$F$17)</f>
        <v>10</v>
      </c>
      <c r="H13" s="9"/>
      <c r="I13" s="9">
        <v>42</v>
      </c>
      <c r="J13" s="9">
        <v>100</v>
      </c>
      <c r="K13" s="4"/>
      <c r="L13" s="4"/>
      <c r="M13" s="4"/>
      <c r="N13" s="4"/>
      <c r="O13" s="4"/>
    </row>
    <row r="14" s="3" customFormat="1" ht="33.95" customHeight="1" spans="1:15">
      <c r="A14" s="9">
        <v>11</v>
      </c>
      <c r="B14" s="9" t="s">
        <v>321</v>
      </c>
      <c r="C14" s="9" t="str">
        <f t="shared" si="1"/>
        <v>朱*文</v>
      </c>
      <c r="D14" s="9" t="s">
        <v>13</v>
      </c>
      <c r="E14" s="9">
        <v>2019246</v>
      </c>
      <c r="F14" s="11">
        <f t="shared" si="0"/>
        <v>46.8</v>
      </c>
      <c r="G14" s="9">
        <f>RANK(F14,$F$4:$F$17)</f>
        <v>11</v>
      </c>
      <c r="H14" s="9"/>
      <c r="I14" s="9">
        <v>38</v>
      </c>
      <c r="J14" s="9">
        <v>82</v>
      </c>
      <c r="K14" s="4"/>
      <c r="L14" s="4"/>
      <c r="M14" s="4"/>
      <c r="N14" s="4"/>
      <c r="O14" s="4"/>
    </row>
    <row r="15" s="3" customFormat="1" ht="33.95" customHeight="1" spans="1:15">
      <c r="A15" s="9">
        <v>12</v>
      </c>
      <c r="B15" s="9" t="s">
        <v>322</v>
      </c>
      <c r="C15" s="9" t="str">
        <f t="shared" si="1"/>
        <v>杨*雅</v>
      </c>
      <c r="D15" s="9" t="s">
        <v>16</v>
      </c>
      <c r="E15" s="9">
        <v>2019235</v>
      </c>
      <c r="F15" s="11">
        <f t="shared" si="0"/>
        <v>39.8</v>
      </c>
      <c r="G15" s="9">
        <f>RANK(F15,$F$4:$F$17)</f>
        <v>12</v>
      </c>
      <c r="H15" s="9"/>
      <c r="I15" s="9">
        <v>26</v>
      </c>
      <c r="J15" s="9">
        <v>95</v>
      </c>
      <c r="K15" s="4"/>
      <c r="L15" s="4"/>
      <c r="M15" s="4"/>
      <c r="N15" s="4"/>
      <c r="O15" s="4"/>
    </row>
    <row r="16" s="3" customFormat="1" ht="33.95" customHeight="1" spans="1:15">
      <c r="A16" s="9">
        <v>13</v>
      </c>
      <c r="B16" s="9" t="s">
        <v>323</v>
      </c>
      <c r="C16" s="9" t="str">
        <f t="shared" si="1"/>
        <v>练*辉</v>
      </c>
      <c r="D16" s="9" t="s">
        <v>13</v>
      </c>
      <c r="E16" s="9">
        <v>2019238</v>
      </c>
      <c r="F16" s="11">
        <f t="shared" si="0"/>
        <v>0</v>
      </c>
      <c r="G16" s="9">
        <f>RANK(F16,$F$4:$F$17)</f>
        <v>13</v>
      </c>
      <c r="H16" s="9"/>
      <c r="I16" s="9"/>
      <c r="J16" s="9"/>
      <c r="K16" s="4"/>
      <c r="L16" s="4"/>
      <c r="M16" s="4"/>
      <c r="N16" s="4"/>
      <c r="O16" s="4"/>
    </row>
    <row r="17" s="3" customFormat="1" ht="33.95" customHeight="1" spans="1:15">
      <c r="A17" s="9">
        <v>14</v>
      </c>
      <c r="B17" s="9" t="s">
        <v>324</v>
      </c>
      <c r="C17" s="9" t="str">
        <f t="shared" si="1"/>
        <v>叶*旭</v>
      </c>
      <c r="D17" s="9" t="s">
        <v>13</v>
      </c>
      <c r="E17" s="9">
        <v>2019242</v>
      </c>
      <c r="F17" s="11">
        <f t="shared" si="0"/>
        <v>0</v>
      </c>
      <c r="G17" s="9">
        <f>RANK(F17,$F$4:$F$17)</f>
        <v>13</v>
      </c>
      <c r="H17" s="9"/>
      <c r="I17" s="9"/>
      <c r="J17" s="9"/>
      <c r="K17" s="4"/>
      <c r="L17" s="4"/>
      <c r="M17" s="4"/>
      <c r="N17" s="4"/>
      <c r="O17" s="4"/>
    </row>
  </sheetData>
  <autoFilter ref="A3:IF17">
    <sortState ref="A3:IF17">
      <sortCondition ref="G3"/>
    </sortState>
    <extLst/>
  </autoFilter>
  <mergeCells count="2">
    <mergeCell ref="A1:F1"/>
    <mergeCell ref="A2:F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23"/>
  <sheetViews>
    <sheetView tabSelected="1" workbookViewId="0">
      <selection activeCell="F17" sqref="F17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4" style="3" customWidth="1"/>
    <col min="7" max="7" width="9" style="3"/>
    <col min="8" max="8" width="17" style="3" customWidth="1"/>
    <col min="9" max="9" width="17.375" style="3" customWidth="1"/>
    <col min="10" max="239" width="9" style="3"/>
    <col min="240" max="16384" width="9" style="4"/>
  </cols>
  <sheetData>
    <row r="1" s="1" customFormat="1" ht="96" customHeight="1" spans="1:239">
      <c r="A1" s="5" t="s">
        <v>325</v>
      </c>
      <c r="B1" s="5"/>
      <c r="C1" s="5"/>
      <c r="D1" s="5"/>
      <c r="E1" s="5"/>
      <c r="F1" s="5"/>
      <c r="G1" s="5"/>
      <c r="H1" s="5"/>
      <c r="I1" s="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1:23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33.95" customHeight="1" spans="1:9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="3" customFormat="1" ht="33.95" customHeight="1" spans="1:239">
      <c r="A4" s="9">
        <v>1</v>
      </c>
      <c r="B4" s="9" t="s">
        <v>326</v>
      </c>
      <c r="C4" s="9" t="s">
        <v>327</v>
      </c>
      <c r="D4" s="9" t="s">
        <v>16</v>
      </c>
      <c r="E4" s="9">
        <v>2019265</v>
      </c>
      <c r="F4" s="11">
        <f t="shared" ref="F4:F23" si="0">H4*0.8+I4*0.2</f>
        <v>90.8</v>
      </c>
      <c r="G4" s="9">
        <f>RANK(F4,$F$4:$F$23)</f>
        <v>1</v>
      </c>
      <c r="H4" s="9">
        <v>89</v>
      </c>
      <c r="I4" s="9">
        <v>98</v>
      </c>
      <c r="J4" s="4"/>
      <c r="K4" s="4"/>
      <c r="L4" s="4"/>
      <c r="M4" s="4"/>
      <c r="N4" s="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</row>
    <row r="5" s="3" customFormat="1" ht="33.95" customHeight="1" spans="1:239">
      <c r="A5" s="9">
        <v>2</v>
      </c>
      <c r="B5" s="9" t="s">
        <v>328</v>
      </c>
      <c r="C5" s="9" t="s">
        <v>329</v>
      </c>
      <c r="D5" s="9" t="s">
        <v>13</v>
      </c>
      <c r="E5" s="9">
        <v>2019262</v>
      </c>
      <c r="F5" s="11">
        <f t="shared" si="0"/>
        <v>89.4</v>
      </c>
      <c r="G5" s="9">
        <f>RANK(F5,$F$4:$F$23)</f>
        <v>2</v>
      </c>
      <c r="H5" s="9">
        <v>100</v>
      </c>
      <c r="I5" s="9">
        <v>47</v>
      </c>
      <c r="J5" s="4"/>
      <c r="K5" s="4"/>
      <c r="L5" s="4"/>
      <c r="M5" s="4"/>
      <c r="N5" s="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</row>
    <row r="6" s="3" customFormat="1" ht="33.95" customHeight="1" spans="1:14">
      <c r="A6" s="9">
        <v>3</v>
      </c>
      <c r="B6" s="9" t="s">
        <v>330</v>
      </c>
      <c r="C6" s="9" t="s">
        <v>331</v>
      </c>
      <c r="D6" s="9" t="s">
        <v>13</v>
      </c>
      <c r="E6" s="9">
        <v>2019257</v>
      </c>
      <c r="F6" s="11">
        <f t="shared" si="0"/>
        <v>84.6</v>
      </c>
      <c r="G6" s="9">
        <f>RANK(F6,$F$4:$F$23)</f>
        <v>3</v>
      </c>
      <c r="H6" s="9">
        <v>81</v>
      </c>
      <c r="I6" s="9">
        <v>99</v>
      </c>
      <c r="J6" s="4"/>
      <c r="K6" s="4"/>
      <c r="L6" s="4"/>
      <c r="M6" s="4"/>
      <c r="N6" s="4"/>
    </row>
    <row r="7" s="3" customFormat="1" ht="33.95" customHeight="1" spans="1:14">
      <c r="A7" s="9">
        <v>4</v>
      </c>
      <c r="B7" s="9" t="s">
        <v>332</v>
      </c>
      <c r="C7" s="9" t="s">
        <v>333</v>
      </c>
      <c r="D7" s="9" t="s">
        <v>16</v>
      </c>
      <c r="E7" s="9">
        <v>2019266</v>
      </c>
      <c r="F7" s="11">
        <f t="shared" si="0"/>
        <v>77.8</v>
      </c>
      <c r="G7" s="9">
        <f>RANK(F7,$F$4:$F$23)</f>
        <v>4</v>
      </c>
      <c r="H7" s="9">
        <v>85</v>
      </c>
      <c r="I7" s="9">
        <v>49</v>
      </c>
      <c r="J7" s="4"/>
      <c r="K7" s="4"/>
      <c r="L7" s="4"/>
      <c r="M7" s="4"/>
      <c r="N7" s="4"/>
    </row>
    <row r="8" s="3" customFormat="1" ht="33.95" customHeight="1" spans="1:239">
      <c r="A8" s="9">
        <v>5</v>
      </c>
      <c r="B8" s="9" t="s">
        <v>334</v>
      </c>
      <c r="C8" s="9" t="s">
        <v>335</v>
      </c>
      <c r="D8" s="9" t="s">
        <v>13</v>
      </c>
      <c r="E8" s="9">
        <v>2019261</v>
      </c>
      <c r="F8" s="11">
        <f t="shared" si="0"/>
        <v>74.4</v>
      </c>
      <c r="G8" s="9">
        <f>RANK(F8,$F$4:$F$23)</f>
        <v>5</v>
      </c>
      <c r="H8" s="9">
        <v>79</v>
      </c>
      <c r="I8" s="9">
        <v>56</v>
      </c>
      <c r="J8" s="4"/>
      <c r="K8" s="4"/>
      <c r="L8" s="4"/>
      <c r="M8" s="4"/>
      <c r="N8" s="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="3" customFormat="1" ht="33.95" customHeight="1" spans="1:14">
      <c r="A9" s="9">
        <v>6</v>
      </c>
      <c r="B9" s="9" t="s">
        <v>336</v>
      </c>
      <c r="C9" s="9" t="s">
        <v>337</v>
      </c>
      <c r="D9" s="9" t="s">
        <v>16</v>
      </c>
      <c r="E9" s="9">
        <v>2019264</v>
      </c>
      <c r="F9" s="11">
        <f t="shared" si="0"/>
        <v>74.2</v>
      </c>
      <c r="G9" s="9">
        <f>RANK(F9,$F$4:$F$23)</f>
        <v>6</v>
      </c>
      <c r="H9" s="9">
        <v>68</v>
      </c>
      <c r="I9" s="9">
        <v>99</v>
      </c>
      <c r="J9" s="4"/>
      <c r="K9" s="4"/>
      <c r="L9" s="4"/>
      <c r="M9" s="4"/>
      <c r="N9" s="4"/>
    </row>
    <row r="10" s="3" customFormat="1" ht="33.95" customHeight="1" spans="1:14">
      <c r="A10" s="9">
        <v>7</v>
      </c>
      <c r="B10" s="9" t="s">
        <v>338</v>
      </c>
      <c r="C10" s="9" t="s">
        <v>339</v>
      </c>
      <c r="D10" s="9" t="s">
        <v>13</v>
      </c>
      <c r="E10" s="9">
        <v>2019252</v>
      </c>
      <c r="F10" s="11">
        <f t="shared" si="0"/>
        <v>70</v>
      </c>
      <c r="G10" s="9">
        <f>RANK(F10,$F$4:$F$23)</f>
        <v>7</v>
      </c>
      <c r="H10" s="9">
        <v>68</v>
      </c>
      <c r="I10" s="9">
        <v>78</v>
      </c>
      <c r="J10" s="4"/>
      <c r="K10" s="4"/>
      <c r="L10" s="4"/>
      <c r="M10" s="4"/>
      <c r="N10" s="4"/>
    </row>
    <row r="11" s="3" customFormat="1" ht="33.95" customHeight="1" spans="1:14">
      <c r="A11" s="9">
        <v>8</v>
      </c>
      <c r="B11" s="9" t="s">
        <v>340</v>
      </c>
      <c r="C11" s="9" t="s">
        <v>341</v>
      </c>
      <c r="D11" s="9" t="s">
        <v>13</v>
      </c>
      <c r="E11" s="9">
        <v>2019256</v>
      </c>
      <c r="F11" s="11">
        <f t="shared" si="0"/>
        <v>64.2</v>
      </c>
      <c r="G11" s="9">
        <f>RANK(F11,$F$4:$F$23)</f>
        <v>8</v>
      </c>
      <c r="H11" s="9">
        <v>57</v>
      </c>
      <c r="I11" s="9">
        <v>93</v>
      </c>
      <c r="J11" s="4"/>
      <c r="K11" s="4"/>
      <c r="L11" s="4"/>
      <c r="M11" s="4"/>
      <c r="N11" s="4"/>
    </row>
    <row r="12" s="3" customFormat="1" ht="33.95" customHeight="1" spans="1:239">
      <c r="A12" s="9">
        <v>9</v>
      </c>
      <c r="B12" s="9" t="s">
        <v>342</v>
      </c>
      <c r="C12" s="9" t="s">
        <v>343</v>
      </c>
      <c r="D12" s="9" t="s">
        <v>16</v>
      </c>
      <c r="E12" s="9">
        <v>2019263</v>
      </c>
      <c r="F12" s="11">
        <f t="shared" si="0"/>
        <v>60.8</v>
      </c>
      <c r="G12" s="9">
        <f>RANK(F12,$F$4:$F$23)</f>
        <v>9</v>
      </c>
      <c r="H12" s="9">
        <v>52</v>
      </c>
      <c r="I12" s="9">
        <v>96</v>
      </c>
      <c r="J12" s="4"/>
      <c r="K12" s="4"/>
      <c r="L12" s="4"/>
      <c r="M12" s="4"/>
      <c r="N12" s="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="3" customFormat="1" ht="33.95" customHeight="1" spans="1:14">
      <c r="A13" s="9">
        <v>10</v>
      </c>
      <c r="B13" s="9" t="s">
        <v>344</v>
      </c>
      <c r="C13" s="9" t="str">
        <f t="shared" ref="C9:C15" si="1">REPLACE(B13,2,1,"*")</f>
        <v>邱*妮</v>
      </c>
      <c r="D13" s="9" t="s">
        <v>16</v>
      </c>
      <c r="E13" s="9">
        <v>2019253</v>
      </c>
      <c r="F13" s="11">
        <f t="shared" si="0"/>
        <v>59.6</v>
      </c>
      <c r="G13" s="9">
        <f>RANK(F13,$F$4:$F$23)</f>
        <v>10</v>
      </c>
      <c r="H13" s="9">
        <v>50</v>
      </c>
      <c r="I13" s="9">
        <v>98</v>
      </c>
      <c r="J13" s="4"/>
      <c r="K13" s="4"/>
      <c r="L13" s="4"/>
      <c r="M13" s="4"/>
      <c r="N13" s="4"/>
    </row>
    <row r="14" s="3" customFormat="1" ht="33.95" customHeight="1" spans="1:14">
      <c r="A14" s="9">
        <v>11</v>
      </c>
      <c r="B14" s="9" t="s">
        <v>345</v>
      </c>
      <c r="C14" s="9" t="str">
        <f t="shared" si="1"/>
        <v>朱*花</v>
      </c>
      <c r="D14" s="9" t="s">
        <v>16</v>
      </c>
      <c r="E14" s="9">
        <v>2019255</v>
      </c>
      <c r="F14" s="11">
        <f t="shared" si="0"/>
        <v>52.6</v>
      </c>
      <c r="G14" s="9">
        <f>RANK(F14,$F$4:$F$23)</f>
        <v>11</v>
      </c>
      <c r="H14" s="9">
        <v>41</v>
      </c>
      <c r="I14" s="9">
        <v>99</v>
      </c>
      <c r="J14" s="4"/>
      <c r="K14" s="4"/>
      <c r="L14" s="4"/>
      <c r="M14" s="4"/>
      <c r="N14" s="4"/>
    </row>
    <row r="15" s="3" customFormat="1" ht="33.95" customHeight="1" spans="1:239">
      <c r="A15" s="9">
        <v>12</v>
      </c>
      <c r="B15" s="9" t="s">
        <v>346</v>
      </c>
      <c r="C15" s="9" t="str">
        <f t="shared" si="1"/>
        <v>朱*慧</v>
      </c>
      <c r="D15" s="9" t="s">
        <v>16</v>
      </c>
      <c r="E15" s="9">
        <v>2019260</v>
      </c>
      <c r="F15" s="11">
        <f t="shared" si="0"/>
        <v>48.8</v>
      </c>
      <c r="G15" s="9">
        <f>RANK(F15,$F$4:$F$23)</f>
        <v>12</v>
      </c>
      <c r="H15" s="9">
        <v>36</v>
      </c>
      <c r="I15" s="9">
        <v>100</v>
      </c>
      <c r="J15" s="4"/>
      <c r="K15" s="4"/>
      <c r="L15" s="4"/>
      <c r="M15" s="4"/>
      <c r="N15" s="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</row>
    <row r="16" s="3" customFormat="1" ht="33.95" customHeight="1" spans="1:14">
      <c r="A16" s="9">
        <v>13</v>
      </c>
      <c r="B16" s="9" t="s">
        <v>347</v>
      </c>
      <c r="C16" s="9" t="str">
        <f>REPLACE(B16,1,1,"*")</f>
        <v>*丹</v>
      </c>
      <c r="D16" s="9" t="s">
        <v>16</v>
      </c>
      <c r="E16" s="9">
        <v>2019247</v>
      </c>
      <c r="F16" s="11">
        <f t="shared" si="0"/>
        <v>48.6</v>
      </c>
      <c r="G16" s="9">
        <f>RANK(F16,$F$4:$F$23)</f>
        <v>13</v>
      </c>
      <c r="H16" s="9">
        <v>36</v>
      </c>
      <c r="I16" s="9">
        <v>99</v>
      </c>
      <c r="J16" s="4"/>
      <c r="K16" s="4"/>
      <c r="L16" s="4"/>
      <c r="M16" s="4"/>
      <c r="N16" s="4"/>
    </row>
    <row r="17" s="3" customFormat="1" ht="33.95" customHeight="1" spans="1:14">
      <c r="A17" s="9">
        <v>14</v>
      </c>
      <c r="B17" s="9" t="s">
        <v>348</v>
      </c>
      <c r="C17" s="9" t="str">
        <f t="shared" ref="C17:C23" si="2">REPLACE(B17,2,1,"*")</f>
        <v>朱*洁</v>
      </c>
      <c r="D17" s="9" t="s">
        <v>16</v>
      </c>
      <c r="E17" s="9">
        <v>2019254</v>
      </c>
      <c r="F17" s="11">
        <f t="shared" si="0"/>
        <v>46.6</v>
      </c>
      <c r="G17" s="9">
        <f>RANK(F17,$F$4:$F$23)</f>
        <v>14</v>
      </c>
      <c r="H17" s="9">
        <v>34</v>
      </c>
      <c r="I17" s="9">
        <v>97</v>
      </c>
      <c r="J17" s="4"/>
      <c r="K17" s="4"/>
      <c r="L17" s="4"/>
      <c r="M17" s="4"/>
      <c r="N17" s="4"/>
    </row>
    <row r="18" s="3" customFormat="1" ht="33.95" customHeight="1" spans="1:14">
      <c r="A18" s="9">
        <v>15</v>
      </c>
      <c r="B18" s="9" t="s">
        <v>349</v>
      </c>
      <c r="C18" s="9" t="str">
        <f t="shared" si="2"/>
        <v>朱*敏</v>
      </c>
      <c r="D18" s="9" t="s">
        <v>16</v>
      </c>
      <c r="E18" s="9">
        <v>2019259</v>
      </c>
      <c r="F18" s="11">
        <f t="shared" si="0"/>
        <v>45.6</v>
      </c>
      <c r="G18" s="9">
        <f>RANK(F18,$F$4:$F$23)</f>
        <v>15</v>
      </c>
      <c r="H18" s="9">
        <v>32</v>
      </c>
      <c r="I18" s="9">
        <v>100</v>
      </c>
      <c r="J18" s="4"/>
      <c r="K18" s="4"/>
      <c r="L18" s="4"/>
      <c r="M18" s="4"/>
      <c r="N18" s="4"/>
    </row>
    <row r="19" s="3" customFormat="1" ht="33.95" customHeight="1" spans="1:239">
      <c r="A19" s="9">
        <v>16</v>
      </c>
      <c r="B19" s="9" t="s">
        <v>350</v>
      </c>
      <c r="C19" s="9" t="str">
        <f t="shared" si="2"/>
        <v>叶*兰</v>
      </c>
      <c r="D19" s="9" t="s">
        <v>16</v>
      </c>
      <c r="E19" s="9">
        <v>2019250</v>
      </c>
      <c r="F19" s="11">
        <f t="shared" si="0"/>
        <v>44</v>
      </c>
      <c r="G19" s="9">
        <f>RANK(F19,$F$4:$F$23)</f>
        <v>16</v>
      </c>
      <c r="H19" s="9">
        <v>30</v>
      </c>
      <c r="I19" s="9">
        <v>100</v>
      </c>
      <c r="J19" s="4"/>
      <c r="K19" s="4"/>
      <c r="L19" s="4"/>
      <c r="M19" s="4"/>
      <c r="N19" s="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</row>
    <row r="20" s="3" customFormat="1" ht="33.95" customHeight="1" spans="1:239">
      <c r="A20" s="9">
        <v>17</v>
      </c>
      <c r="B20" s="9" t="s">
        <v>351</v>
      </c>
      <c r="C20" s="9" t="str">
        <f t="shared" si="2"/>
        <v>朱*柱</v>
      </c>
      <c r="D20" s="9" t="s">
        <v>13</v>
      </c>
      <c r="E20" s="9">
        <v>2019248</v>
      </c>
      <c r="F20" s="11">
        <f t="shared" si="0"/>
        <v>42.4</v>
      </c>
      <c r="G20" s="9">
        <f>RANK(F20,$F$4:$F$23)</f>
        <v>17</v>
      </c>
      <c r="H20" s="9">
        <v>28</v>
      </c>
      <c r="I20" s="9">
        <v>100</v>
      </c>
      <c r="J20" s="4"/>
      <c r="K20" s="4"/>
      <c r="L20" s="4"/>
      <c r="M20" s="4"/>
      <c r="N20" s="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</row>
    <row r="21" s="3" customFormat="1" ht="33.95" customHeight="1" spans="1:14">
      <c r="A21" s="9">
        <v>18</v>
      </c>
      <c r="B21" s="9" t="s">
        <v>352</v>
      </c>
      <c r="C21" s="9" t="str">
        <f t="shared" si="2"/>
        <v>谢*威</v>
      </c>
      <c r="D21" s="9" t="s">
        <v>13</v>
      </c>
      <c r="E21" s="9">
        <v>2019249</v>
      </c>
      <c r="F21" s="11">
        <f t="shared" si="0"/>
        <v>37.6</v>
      </c>
      <c r="G21" s="9">
        <f>RANK(F21,$F$4:$F$23)</f>
        <v>18</v>
      </c>
      <c r="H21" s="9">
        <v>23</v>
      </c>
      <c r="I21" s="9">
        <v>96</v>
      </c>
      <c r="J21" s="4"/>
      <c r="K21" s="4"/>
      <c r="L21" s="4"/>
      <c r="M21" s="4"/>
      <c r="N21" s="4"/>
    </row>
    <row r="22" s="3" customFormat="1" ht="33.95" customHeight="1" spans="1:239">
      <c r="A22" s="9">
        <v>19</v>
      </c>
      <c r="B22" s="9" t="s">
        <v>353</v>
      </c>
      <c r="C22" s="9" t="str">
        <f t="shared" si="2"/>
        <v>叶*阳</v>
      </c>
      <c r="D22" s="9" t="s">
        <v>16</v>
      </c>
      <c r="E22" s="9">
        <v>2019251</v>
      </c>
      <c r="F22" s="11">
        <f t="shared" si="0"/>
        <v>37</v>
      </c>
      <c r="G22" s="9">
        <f>RANK(F22,$F$4:$F$23)</f>
        <v>19</v>
      </c>
      <c r="H22" s="9">
        <v>22</v>
      </c>
      <c r="I22" s="9">
        <v>97</v>
      </c>
      <c r="J22" s="4"/>
      <c r="K22" s="4"/>
      <c r="L22" s="4"/>
      <c r="M22" s="4"/>
      <c r="N22" s="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</row>
    <row r="23" s="12" customFormat="1" ht="33.95" customHeight="1" spans="1:239">
      <c r="A23" s="9">
        <v>20</v>
      </c>
      <c r="B23" s="9" t="s">
        <v>354</v>
      </c>
      <c r="C23" s="9" t="str">
        <f t="shared" si="2"/>
        <v>李*阳</v>
      </c>
      <c r="D23" s="9" t="s">
        <v>13</v>
      </c>
      <c r="E23" s="9">
        <v>2019258</v>
      </c>
      <c r="F23" s="11">
        <f t="shared" si="0"/>
        <v>0</v>
      </c>
      <c r="G23" s="9">
        <f>RANK(F23,$F$4:$F$23)</f>
        <v>20</v>
      </c>
      <c r="H23" s="9"/>
      <c r="I23" s="9"/>
      <c r="J23" s="4"/>
      <c r="K23" s="4"/>
      <c r="L23" s="4"/>
      <c r="M23" s="4"/>
      <c r="N23" s="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</sheetData>
  <autoFilter ref="A3:IE23">
    <sortState ref="A3:IE23">
      <sortCondition ref="G3"/>
    </sortState>
    <extLst/>
  </autoFilter>
  <mergeCells count="2">
    <mergeCell ref="A1:I1"/>
    <mergeCell ref="A2:I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9"/>
  <sheetViews>
    <sheetView workbookViewId="0">
      <selection activeCell="F13" sqref="F13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7.75" style="3" customWidth="1"/>
    <col min="7" max="7" width="9" style="3"/>
    <col min="8" max="8" width="17" style="3" customWidth="1"/>
    <col min="9" max="9" width="17.375" style="3" customWidth="1"/>
    <col min="10" max="239" width="9" style="3"/>
    <col min="240" max="16384" width="9" style="4"/>
  </cols>
  <sheetData>
    <row r="1" s="1" customFormat="1" ht="85" customHeight="1" spans="1:239">
      <c r="A1" s="5" t="s">
        <v>355</v>
      </c>
      <c r="B1" s="5"/>
      <c r="C1" s="5"/>
      <c r="D1" s="5"/>
      <c r="E1" s="5"/>
      <c r="F1" s="5"/>
      <c r="G1" s="5"/>
      <c r="H1" s="5"/>
      <c r="I1" s="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1:23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33.95" customHeight="1" spans="1:9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="3" customFormat="1" ht="33.95" customHeight="1" spans="1:14">
      <c r="A4" s="9">
        <v>1</v>
      </c>
      <c r="B4" s="9" t="s">
        <v>356</v>
      </c>
      <c r="C4" s="9" t="s">
        <v>357</v>
      </c>
      <c r="D4" s="9" t="s">
        <v>13</v>
      </c>
      <c r="E4" s="9">
        <v>2019272</v>
      </c>
      <c r="F4" s="11">
        <f t="shared" ref="F4:F19" si="0">H4*0.8+I4*0.2</f>
        <v>84.2</v>
      </c>
      <c r="G4" s="9">
        <f>RANK(F4,$F$4:$F$19)</f>
        <v>1</v>
      </c>
      <c r="H4" s="9">
        <v>100</v>
      </c>
      <c r="I4" s="9">
        <v>21</v>
      </c>
      <c r="J4" s="4"/>
      <c r="K4" s="4"/>
      <c r="L4" s="4"/>
      <c r="M4" s="4"/>
      <c r="N4" s="4"/>
    </row>
    <row r="5" s="3" customFormat="1" ht="33.95" customHeight="1" spans="1:14">
      <c r="A5" s="9">
        <v>2</v>
      </c>
      <c r="B5" s="9" t="s">
        <v>358</v>
      </c>
      <c r="C5" s="9" t="s">
        <v>359</v>
      </c>
      <c r="D5" s="9" t="s">
        <v>13</v>
      </c>
      <c r="E5" s="9">
        <v>2019271</v>
      </c>
      <c r="F5" s="11">
        <f t="shared" si="0"/>
        <v>81.2</v>
      </c>
      <c r="G5" s="9">
        <f>RANK(F5,$F$4:$F$19)</f>
        <v>2</v>
      </c>
      <c r="H5" s="9">
        <v>80</v>
      </c>
      <c r="I5" s="9">
        <v>86</v>
      </c>
      <c r="J5" s="4"/>
      <c r="K5" s="4"/>
      <c r="L5" s="4"/>
      <c r="M5" s="4"/>
      <c r="N5" s="4"/>
    </row>
    <row r="6" s="3" customFormat="1" ht="33.95" customHeight="1" spans="1:14">
      <c r="A6" s="9">
        <v>3</v>
      </c>
      <c r="B6" s="9" t="s">
        <v>360</v>
      </c>
      <c r="C6" s="9" t="s">
        <v>361</v>
      </c>
      <c r="D6" s="9" t="s">
        <v>16</v>
      </c>
      <c r="E6" s="9">
        <v>2019277</v>
      </c>
      <c r="F6" s="11">
        <f t="shared" si="0"/>
        <v>70.4</v>
      </c>
      <c r="G6" s="9">
        <f>RANK(F6,$F$4:$F$19)</f>
        <v>3</v>
      </c>
      <c r="H6" s="9">
        <v>71</v>
      </c>
      <c r="I6" s="9">
        <v>68</v>
      </c>
      <c r="J6" s="4"/>
      <c r="K6" s="4"/>
      <c r="L6" s="4"/>
      <c r="M6" s="4"/>
      <c r="N6" s="4"/>
    </row>
    <row r="7" s="3" customFormat="1" ht="33.95" customHeight="1" spans="1:14">
      <c r="A7" s="9">
        <v>4</v>
      </c>
      <c r="B7" s="9" t="s">
        <v>362</v>
      </c>
      <c r="C7" s="9" t="s">
        <v>363</v>
      </c>
      <c r="D7" s="9" t="s">
        <v>16</v>
      </c>
      <c r="E7" s="9">
        <v>2019278</v>
      </c>
      <c r="F7" s="11">
        <f t="shared" si="0"/>
        <v>66.4</v>
      </c>
      <c r="G7" s="9">
        <f>RANK(F7,$F$4:$F$19)</f>
        <v>4</v>
      </c>
      <c r="H7" s="9">
        <v>58</v>
      </c>
      <c r="I7" s="9">
        <v>100</v>
      </c>
      <c r="J7" s="4"/>
      <c r="K7" s="4"/>
      <c r="L7" s="4"/>
      <c r="M7" s="4"/>
      <c r="N7" s="4"/>
    </row>
    <row r="8" s="3" customFormat="1" ht="33.95" customHeight="1" spans="1:14">
      <c r="A8" s="9">
        <v>5</v>
      </c>
      <c r="B8" s="9" t="s">
        <v>364</v>
      </c>
      <c r="C8" s="9" t="s">
        <v>365</v>
      </c>
      <c r="D8" s="9" t="s">
        <v>16</v>
      </c>
      <c r="E8" s="9">
        <v>2019267</v>
      </c>
      <c r="F8" s="11">
        <f t="shared" si="0"/>
        <v>66.2</v>
      </c>
      <c r="G8" s="9">
        <f>RANK(F8,$F$4:$F$19)</f>
        <v>5</v>
      </c>
      <c r="H8" s="9">
        <v>58</v>
      </c>
      <c r="I8" s="9">
        <v>99</v>
      </c>
      <c r="J8" s="4"/>
      <c r="K8" s="4"/>
      <c r="L8" s="4"/>
      <c r="M8" s="4"/>
      <c r="N8" s="4"/>
    </row>
    <row r="9" s="3" customFormat="1" ht="33.95" customHeight="1" spans="1:14">
      <c r="A9" s="9">
        <v>6</v>
      </c>
      <c r="B9" s="9" t="s">
        <v>366</v>
      </c>
      <c r="C9" s="9" t="s">
        <v>367</v>
      </c>
      <c r="D9" s="9" t="s">
        <v>13</v>
      </c>
      <c r="E9" s="9">
        <v>2019269</v>
      </c>
      <c r="F9" s="11">
        <f t="shared" si="0"/>
        <v>63.4</v>
      </c>
      <c r="G9" s="9">
        <f>RANK(F9,$F$4:$F$19)</f>
        <v>6</v>
      </c>
      <c r="H9" s="9">
        <v>57</v>
      </c>
      <c r="I9" s="9">
        <v>89</v>
      </c>
      <c r="J9" s="4"/>
      <c r="K9" s="4"/>
      <c r="L9" s="4"/>
      <c r="M9" s="4"/>
      <c r="N9" s="4"/>
    </row>
    <row r="10" s="3" customFormat="1" ht="33.95" customHeight="1" spans="1:14">
      <c r="A10" s="9">
        <v>7</v>
      </c>
      <c r="B10" s="9" t="s">
        <v>368</v>
      </c>
      <c r="C10" s="9" t="s">
        <v>369</v>
      </c>
      <c r="D10" s="9" t="s">
        <v>13</v>
      </c>
      <c r="E10" s="9">
        <v>2019273</v>
      </c>
      <c r="F10" s="11">
        <f t="shared" si="0"/>
        <v>61.6</v>
      </c>
      <c r="G10" s="9">
        <f>RANK(F10,$F$4:$F$19)</f>
        <v>7</v>
      </c>
      <c r="H10" s="9">
        <v>52</v>
      </c>
      <c r="I10" s="9">
        <v>100</v>
      </c>
      <c r="J10" s="4"/>
      <c r="K10" s="4"/>
      <c r="L10" s="4"/>
      <c r="M10" s="4"/>
      <c r="N10" s="4"/>
    </row>
    <row r="11" s="3" customFormat="1" ht="33.95" customHeight="1" spans="1:14">
      <c r="A11" s="9">
        <v>8</v>
      </c>
      <c r="B11" s="9" t="s">
        <v>370</v>
      </c>
      <c r="C11" s="9" t="s">
        <v>371</v>
      </c>
      <c r="D11" s="9" t="s">
        <v>16</v>
      </c>
      <c r="E11" s="9">
        <v>2019270</v>
      </c>
      <c r="F11" s="11">
        <f t="shared" si="0"/>
        <v>60.4</v>
      </c>
      <c r="G11" s="9">
        <f>RANK(F11,$F$4:$F$19)</f>
        <v>8</v>
      </c>
      <c r="H11" s="9">
        <v>51</v>
      </c>
      <c r="I11" s="9">
        <v>98</v>
      </c>
      <c r="J11" s="4"/>
      <c r="K11" s="4"/>
      <c r="L11" s="4"/>
      <c r="M11" s="4"/>
      <c r="N11" s="4"/>
    </row>
    <row r="12" s="3" customFormat="1" ht="33.95" customHeight="1" spans="1:239">
      <c r="A12" s="9">
        <v>9</v>
      </c>
      <c r="B12" s="9" t="s">
        <v>372</v>
      </c>
      <c r="C12" s="9" t="s">
        <v>373</v>
      </c>
      <c r="D12" s="9" t="s">
        <v>16</v>
      </c>
      <c r="E12" s="9">
        <v>2019276</v>
      </c>
      <c r="F12" s="11">
        <f t="shared" si="0"/>
        <v>58.8</v>
      </c>
      <c r="G12" s="9">
        <f>RANK(F12,$F$4:$F$19)</f>
        <v>9</v>
      </c>
      <c r="H12" s="9">
        <v>49</v>
      </c>
      <c r="I12" s="9">
        <v>98</v>
      </c>
      <c r="J12" s="4"/>
      <c r="K12" s="4"/>
      <c r="L12" s="4"/>
      <c r="M12" s="4"/>
      <c r="N12" s="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</row>
    <row r="13" s="3" customFormat="1" ht="33.95" customHeight="1" spans="1:239">
      <c r="A13" s="9">
        <v>10</v>
      </c>
      <c r="B13" s="9" t="s">
        <v>374</v>
      </c>
      <c r="C13" s="9" t="str">
        <f t="shared" ref="C5:C19" si="1">REPLACE(B13,2,1,"*")</f>
        <v>彭*雨</v>
      </c>
      <c r="D13" s="9" t="s">
        <v>16</v>
      </c>
      <c r="E13" s="9">
        <v>2019279</v>
      </c>
      <c r="F13" s="11">
        <f t="shared" si="0"/>
        <v>54.4</v>
      </c>
      <c r="G13" s="9">
        <f>RANK(F13,$F$4:$F$19)</f>
        <v>10</v>
      </c>
      <c r="H13" s="9">
        <v>43</v>
      </c>
      <c r="I13" s="9">
        <v>100</v>
      </c>
      <c r="J13" s="4"/>
      <c r="K13" s="4"/>
      <c r="L13" s="4"/>
      <c r="M13" s="4"/>
      <c r="N13" s="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</row>
    <row r="14" s="3" customFormat="1" ht="33.95" customHeight="1" spans="1:14">
      <c r="A14" s="9">
        <v>11</v>
      </c>
      <c r="B14" s="9" t="s">
        <v>375</v>
      </c>
      <c r="C14" s="9" t="str">
        <f t="shared" si="1"/>
        <v>叶*婕</v>
      </c>
      <c r="D14" s="9" t="s">
        <v>16</v>
      </c>
      <c r="E14" s="9">
        <v>2019274</v>
      </c>
      <c r="F14" s="11">
        <f t="shared" si="0"/>
        <v>53.2</v>
      </c>
      <c r="G14" s="9">
        <f>RANK(F14,$F$4:$F$19)</f>
        <v>11</v>
      </c>
      <c r="H14" s="9">
        <v>45</v>
      </c>
      <c r="I14" s="9">
        <v>86</v>
      </c>
      <c r="J14" s="4"/>
      <c r="K14" s="4"/>
      <c r="L14" s="4"/>
      <c r="M14" s="4"/>
      <c r="N14" s="4"/>
    </row>
    <row r="15" s="3" customFormat="1" ht="33.95" customHeight="1" spans="1:14">
      <c r="A15" s="9">
        <v>12</v>
      </c>
      <c r="B15" s="9" t="s">
        <v>376</v>
      </c>
      <c r="C15" s="9" t="str">
        <f t="shared" si="1"/>
        <v>罗*曼</v>
      </c>
      <c r="D15" s="9" t="s">
        <v>16</v>
      </c>
      <c r="E15" s="9">
        <v>2019268</v>
      </c>
      <c r="F15" s="11">
        <f t="shared" si="0"/>
        <v>48.4</v>
      </c>
      <c r="G15" s="9">
        <f>RANK(F15,$F$4:$F$19)</f>
        <v>12</v>
      </c>
      <c r="H15" s="9">
        <v>41</v>
      </c>
      <c r="I15" s="9">
        <v>78</v>
      </c>
      <c r="J15" s="4"/>
      <c r="K15" s="4"/>
      <c r="L15" s="4"/>
      <c r="M15" s="4"/>
      <c r="N15" s="4"/>
    </row>
    <row r="16" s="3" customFormat="1" ht="33.95" customHeight="1" spans="1:239">
      <c r="A16" s="9">
        <v>13</v>
      </c>
      <c r="B16" s="9" t="s">
        <v>377</v>
      </c>
      <c r="C16" s="9" t="str">
        <f t="shared" si="1"/>
        <v>丘*婉</v>
      </c>
      <c r="D16" s="9" t="s">
        <v>16</v>
      </c>
      <c r="E16" s="9">
        <v>2019280</v>
      </c>
      <c r="F16" s="11">
        <f t="shared" si="0"/>
        <v>42.2</v>
      </c>
      <c r="G16" s="9">
        <f>RANK(F16,$F$4:$F$19)</f>
        <v>13</v>
      </c>
      <c r="H16" s="9">
        <v>29</v>
      </c>
      <c r="I16" s="9">
        <v>95</v>
      </c>
      <c r="J16" s="4"/>
      <c r="K16" s="4"/>
      <c r="L16" s="4"/>
      <c r="M16" s="4"/>
      <c r="N16" s="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</row>
    <row r="17" s="3" customFormat="1" ht="33.95" customHeight="1" spans="1:14">
      <c r="A17" s="9">
        <v>14</v>
      </c>
      <c r="B17" s="9" t="s">
        <v>378</v>
      </c>
      <c r="C17" s="9" t="str">
        <f t="shared" si="1"/>
        <v>陈*平</v>
      </c>
      <c r="D17" s="9" t="s">
        <v>13</v>
      </c>
      <c r="E17" s="9">
        <v>2019282</v>
      </c>
      <c r="F17" s="11">
        <f t="shared" si="0"/>
        <v>39.6</v>
      </c>
      <c r="G17" s="9">
        <f>RANK(F17,$F$4:$F$19)</f>
        <v>14</v>
      </c>
      <c r="H17" s="9">
        <v>26</v>
      </c>
      <c r="I17" s="9">
        <v>94</v>
      </c>
      <c r="J17" s="4"/>
      <c r="K17" s="4"/>
      <c r="L17" s="4"/>
      <c r="M17" s="4"/>
      <c r="N17" s="4"/>
    </row>
    <row r="18" s="12" customFormat="1" ht="33.95" customHeight="1" spans="1:239">
      <c r="A18" s="9">
        <v>15</v>
      </c>
      <c r="B18" s="9" t="s">
        <v>379</v>
      </c>
      <c r="C18" s="9" t="str">
        <f t="shared" si="1"/>
        <v>罗*娟</v>
      </c>
      <c r="D18" s="9" t="s">
        <v>16</v>
      </c>
      <c r="E18" s="9">
        <v>2019275</v>
      </c>
      <c r="F18" s="11">
        <f t="shared" si="0"/>
        <v>34.4</v>
      </c>
      <c r="G18" s="9">
        <f>RANK(F18,$F$4:$F$19)</f>
        <v>15</v>
      </c>
      <c r="H18" s="9">
        <v>18</v>
      </c>
      <c r="I18" s="9">
        <v>100</v>
      </c>
      <c r="J18" s="4"/>
      <c r="K18" s="4"/>
      <c r="L18" s="4"/>
      <c r="M18" s="4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="12" customFormat="1" ht="33.95" customHeight="1" spans="1:239">
      <c r="A19" s="9">
        <v>16</v>
      </c>
      <c r="B19" s="9" t="s">
        <v>380</v>
      </c>
      <c r="C19" s="9" t="str">
        <f t="shared" si="1"/>
        <v>张*苏</v>
      </c>
      <c r="D19" s="9" t="s">
        <v>16</v>
      </c>
      <c r="E19" s="9">
        <v>2019281</v>
      </c>
      <c r="F19" s="11">
        <f t="shared" si="0"/>
        <v>0</v>
      </c>
      <c r="G19" s="9">
        <f>RANK(F19,$F$4:$F$19)</f>
        <v>16</v>
      </c>
      <c r="H19" s="9"/>
      <c r="I19" s="9"/>
      <c r="J19" s="4"/>
      <c r="K19" s="4"/>
      <c r="L19" s="4"/>
      <c r="M19" s="4"/>
      <c r="N19" s="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</row>
  </sheetData>
  <autoFilter ref="A3:IE19">
    <sortState ref="A3:IE19">
      <sortCondition ref="G3"/>
    </sortState>
    <extLst/>
  </autoFilter>
  <mergeCells count="2">
    <mergeCell ref="A1:I1"/>
    <mergeCell ref="A2:I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22"/>
  <sheetViews>
    <sheetView workbookViewId="0">
      <selection activeCell="K1" sqref="K1"/>
    </sheetView>
  </sheetViews>
  <sheetFormatPr defaultColWidth="9" defaultRowHeight="18.75"/>
  <cols>
    <col min="1" max="1" width="7" style="3" customWidth="1"/>
    <col min="2" max="2" width="11.75" style="3" hidden="1" customWidth="1"/>
    <col min="3" max="3" width="11.75" style="3" customWidth="1"/>
    <col min="4" max="4" width="7.75" style="3" customWidth="1"/>
    <col min="5" max="5" width="12.5" style="2" customWidth="1"/>
    <col min="6" max="6" width="17.75" style="3" customWidth="1"/>
    <col min="7" max="7" width="9.125" style="3" customWidth="1"/>
    <col min="8" max="8" width="9" style="3" customWidth="1"/>
    <col min="9" max="9" width="17.375" style="3" customWidth="1"/>
    <col min="10" max="239" width="9" style="3"/>
    <col min="240" max="16384" width="9" style="4"/>
  </cols>
  <sheetData>
    <row r="1" s="1" customFormat="1" ht="96" customHeight="1" spans="1:239">
      <c r="A1" s="5" t="s">
        <v>381</v>
      </c>
      <c r="B1" s="5"/>
      <c r="C1" s="5"/>
      <c r="D1" s="5"/>
      <c r="E1" s="5"/>
      <c r="F1" s="5"/>
      <c r="G1" s="5"/>
      <c r="H1" s="5"/>
      <c r="I1" s="5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</row>
    <row r="2" s="1" customFormat="1" ht="39" customHeight="1" spans="1:239">
      <c r="A2" s="6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</row>
    <row r="3" s="2" customFormat="1" ht="54" customHeight="1" spans="1:9">
      <c r="A3" s="9" t="s">
        <v>2</v>
      </c>
      <c r="B3" s="9" t="s">
        <v>3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9" t="s">
        <v>9</v>
      </c>
    </row>
    <row r="4" s="3" customFormat="1" ht="33.95" customHeight="1" spans="1:14">
      <c r="A4" s="9">
        <v>1</v>
      </c>
      <c r="B4" s="9" t="s">
        <v>382</v>
      </c>
      <c r="C4" s="9" t="s">
        <v>383</v>
      </c>
      <c r="D4" s="9" t="s">
        <v>16</v>
      </c>
      <c r="E4" s="9">
        <v>2019288</v>
      </c>
      <c r="F4" s="11">
        <f t="shared" ref="F4:F22" si="0">H4*0.8+I4*0.2</f>
        <v>92.6</v>
      </c>
      <c r="G4" s="9">
        <f>RANK(F4,$F$4:$F$22)</f>
        <v>1</v>
      </c>
      <c r="H4" s="9">
        <v>91</v>
      </c>
      <c r="I4" s="9">
        <v>99</v>
      </c>
      <c r="J4" s="4"/>
      <c r="K4" s="4"/>
      <c r="L4" s="4"/>
      <c r="M4" s="4"/>
      <c r="N4" s="4"/>
    </row>
    <row r="5" s="3" customFormat="1" ht="33.95" customHeight="1" spans="1:14">
      <c r="A5" s="9">
        <v>2</v>
      </c>
      <c r="B5" s="9" t="s">
        <v>384</v>
      </c>
      <c r="C5" s="9" t="s">
        <v>385</v>
      </c>
      <c r="D5" s="9" t="s">
        <v>16</v>
      </c>
      <c r="E5" s="9">
        <v>2019291</v>
      </c>
      <c r="F5" s="11">
        <f t="shared" si="0"/>
        <v>90.4</v>
      </c>
      <c r="G5" s="9">
        <f>RANK(F5,$F$4:$F$22)</f>
        <v>2</v>
      </c>
      <c r="H5" s="9">
        <v>98</v>
      </c>
      <c r="I5" s="9">
        <v>60</v>
      </c>
      <c r="J5" s="4"/>
      <c r="K5" s="4"/>
      <c r="L5" s="4"/>
      <c r="M5" s="4"/>
      <c r="N5" s="4"/>
    </row>
    <row r="6" s="3" customFormat="1" ht="33.95" customHeight="1" spans="1:14">
      <c r="A6" s="9">
        <v>3</v>
      </c>
      <c r="B6" s="9" t="s">
        <v>386</v>
      </c>
      <c r="C6" s="9" t="s">
        <v>387</v>
      </c>
      <c r="D6" s="9" t="s">
        <v>16</v>
      </c>
      <c r="E6" s="9">
        <v>2019025</v>
      </c>
      <c r="F6" s="11">
        <f t="shared" si="0"/>
        <v>80.4</v>
      </c>
      <c r="G6" s="9">
        <f>RANK(F6,$F$4:$F$22)</f>
        <v>3</v>
      </c>
      <c r="H6" s="9">
        <v>100</v>
      </c>
      <c r="I6" s="9">
        <v>2</v>
      </c>
      <c r="J6" s="4"/>
      <c r="K6" s="4"/>
      <c r="L6" s="4"/>
      <c r="M6" s="4"/>
      <c r="N6" s="4"/>
    </row>
    <row r="7" s="3" customFormat="1" ht="33.95" customHeight="1" spans="1:14">
      <c r="A7" s="9">
        <v>4</v>
      </c>
      <c r="B7" s="9" t="s">
        <v>388</v>
      </c>
      <c r="C7" s="9" t="s">
        <v>389</v>
      </c>
      <c r="D7" s="9" t="s">
        <v>16</v>
      </c>
      <c r="E7" s="9">
        <v>2019290</v>
      </c>
      <c r="F7" s="11">
        <f t="shared" si="0"/>
        <v>80</v>
      </c>
      <c r="G7" s="9">
        <f>RANK(F7,$F$4:$F$22)</f>
        <v>4</v>
      </c>
      <c r="H7" s="9">
        <v>100</v>
      </c>
      <c r="I7" s="9">
        <v>0</v>
      </c>
      <c r="J7" s="4"/>
      <c r="K7" s="4"/>
      <c r="L7" s="4"/>
      <c r="M7" s="4"/>
      <c r="N7" s="4"/>
    </row>
    <row r="8" s="3" customFormat="1" ht="33.95" customHeight="1" spans="1:14">
      <c r="A8" s="9">
        <v>5</v>
      </c>
      <c r="B8" s="9" t="s">
        <v>390</v>
      </c>
      <c r="C8" s="9" t="s">
        <v>391</v>
      </c>
      <c r="D8" s="9" t="s">
        <v>16</v>
      </c>
      <c r="E8" s="9">
        <v>2019299</v>
      </c>
      <c r="F8" s="11">
        <f t="shared" si="0"/>
        <v>74</v>
      </c>
      <c r="G8" s="9">
        <f>RANK(F8,$F$4:$F$22)</f>
        <v>5</v>
      </c>
      <c r="H8" s="9">
        <v>70</v>
      </c>
      <c r="I8" s="9">
        <v>90</v>
      </c>
      <c r="J8" s="4"/>
      <c r="K8" s="4"/>
      <c r="L8" s="4"/>
      <c r="M8" s="4"/>
      <c r="N8" s="4"/>
    </row>
    <row r="9" s="3" customFormat="1" ht="33.95" customHeight="1" spans="1:14">
      <c r="A9" s="9">
        <v>6</v>
      </c>
      <c r="B9" s="9" t="s">
        <v>392</v>
      </c>
      <c r="C9" s="9" t="s">
        <v>393</v>
      </c>
      <c r="D9" s="9" t="s">
        <v>16</v>
      </c>
      <c r="E9" s="9">
        <v>2019300</v>
      </c>
      <c r="F9" s="11">
        <f t="shared" si="0"/>
        <v>73.4</v>
      </c>
      <c r="G9" s="9">
        <f>RANK(F9,$F$4:$F$22)</f>
        <v>6</v>
      </c>
      <c r="H9" s="9">
        <v>67</v>
      </c>
      <c r="I9" s="9">
        <v>99</v>
      </c>
      <c r="J9" s="4"/>
      <c r="K9" s="4"/>
      <c r="L9" s="4"/>
      <c r="M9" s="4"/>
      <c r="N9" s="4"/>
    </row>
    <row r="10" s="3" customFormat="1" ht="33.95" customHeight="1" spans="1:14">
      <c r="A10" s="9">
        <v>7</v>
      </c>
      <c r="B10" s="9" t="s">
        <v>394</v>
      </c>
      <c r="C10" s="9" t="s">
        <v>395</v>
      </c>
      <c r="D10" s="9" t="s">
        <v>13</v>
      </c>
      <c r="E10" s="9">
        <v>2019292</v>
      </c>
      <c r="F10" s="11">
        <f t="shared" si="0"/>
        <v>73.2</v>
      </c>
      <c r="G10" s="9">
        <f>RANK(F10,$F$4:$F$22)</f>
        <v>7</v>
      </c>
      <c r="H10" s="9">
        <v>69</v>
      </c>
      <c r="I10" s="9">
        <v>90</v>
      </c>
      <c r="J10" s="4"/>
      <c r="K10" s="4"/>
      <c r="L10" s="4"/>
      <c r="M10" s="4"/>
      <c r="N10" s="4"/>
    </row>
    <row r="11" s="3" customFormat="1" ht="33.95" customHeight="1" spans="1:14">
      <c r="A11" s="9">
        <v>8</v>
      </c>
      <c r="B11" s="9" t="s">
        <v>396</v>
      </c>
      <c r="C11" s="9" t="s">
        <v>397</v>
      </c>
      <c r="D11" s="9" t="s">
        <v>13</v>
      </c>
      <c r="E11" s="9">
        <v>2019286</v>
      </c>
      <c r="F11" s="11">
        <f t="shared" si="0"/>
        <v>72.6</v>
      </c>
      <c r="G11" s="9">
        <f>RANK(F11,$F$4:$F$22)</f>
        <v>8</v>
      </c>
      <c r="H11" s="9">
        <v>66</v>
      </c>
      <c r="I11" s="9">
        <v>99</v>
      </c>
      <c r="J11" s="4"/>
      <c r="K11" s="4"/>
      <c r="L11" s="4"/>
      <c r="M11" s="4"/>
      <c r="N11" s="4"/>
    </row>
    <row r="12" s="3" customFormat="1" ht="33.95" customHeight="1" spans="1:14">
      <c r="A12" s="9">
        <v>9</v>
      </c>
      <c r="B12" s="9" t="s">
        <v>398</v>
      </c>
      <c r="C12" s="9" t="s">
        <v>399</v>
      </c>
      <c r="D12" s="9" t="s">
        <v>16</v>
      </c>
      <c r="E12" s="9">
        <v>2019295</v>
      </c>
      <c r="F12" s="11">
        <f t="shared" si="0"/>
        <v>66</v>
      </c>
      <c r="G12" s="9">
        <f>RANK(F12,$F$4:$F$22)</f>
        <v>9</v>
      </c>
      <c r="H12" s="9">
        <v>58</v>
      </c>
      <c r="I12" s="9">
        <v>98</v>
      </c>
      <c r="J12" s="4"/>
      <c r="K12" s="4"/>
      <c r="L12" s="4"/>
      <c r="M12" s="4"/>
      <c r="N12" s="4"/>
    </row>
    <row r="13" s="3" customFormat="1" ht="33.95" customHeight="1" spans="1:14">
      <c r="A13" s="9">
        <v>10</v>
      </c>
      <c r="B13" s="9" t="s">
        <v>400</v>
      </c>
      <c r="C13" s="9" t="str">
        <f t="shared" ref="C9:C22" si="1">REPLACE(B13,2,1,"*")</f>
        <v>叶*容</v>
      </c>
      <c r="D13" s="9" t="s">
        <v>16</v>
      </c>
      <c r="E13" s="9">
        <v>2019285</v>
      </c>
      <c r="F13" s="11">
        <f t="shared" si="0"/>
        <v>65.8</v>
      </c>
      <c r="G13" s="9">
        <f>RANK(F13,$F$4:$F$22)</f>
        <v>10</v>
      </c>
      <c r="H13" s="9">
        <v>58</v>
      </c>
      <c r="I13" s="9">
        <v>97</v>
      </c>
      <c r="J13" s="4"/>
      <c r="K13" s="4"/>
      <c r="L13" s="4"/>
      <c r="M13" s="4"/>
      <c r="N13" s="4"/>
    </row>
    <row r="14" s="3" customFormat="1" ht="33.95" customHeight="1" spans="1:14">
      <c r="A14" s="9">
        <v>11</v>
      </c>
      <c r="B14" s="9" t="s">
        <v>401</v>
      </c>
      <c r="C14" s="9" t="str">
        <f t="shared" si="1"/>
        <v>陈*杰</v>
      </c>
      <c r="D14" s="9" t="s">
        <v>13</v>
      </c>
      <c r="E14" s="9">
        <v>2019296</v>
      </c>
      <c r="F14" s="11">
        <f t="shared" si="0"/>
        <v>64.6</v>
      </c>
      <c r="G14" s="9">
        <f>RANK(F14,$F$4:$F$22)</f>
        <v>11</v>
      </c>
      <c r="H14" s="9">
        <v>58</v>
      </c>
      <c r="I14" s="9">
        <v>91</v>
      </c>
      <c r="J14" s="4"/>
      <c r="K14" s="4"/>
      <c r="L14" s="4"/>
      <c r="M14" s="4"/>
      <c r="N14" s="4"/>
    </row>
    <row r="15" s="3" customFormat="1" ht="33.95" customHeight="1" spans="1:14">
      <c r="A15" s="9">
        <v>12</v>
      </c>
      <c r="B15" s="9" t="s">
        <v>402</v>
      </c>
      <c r="C15" s="9" t="str">
        <f t="shared" si="1"/>
        <v>罗*钗</v>
      </c>
      <c r="D15" s="9" t="s">
        <v>16</v>
      </c>
      <c r="E15" s="9">
        <v>2019289</v>
      </c>
      <c r="F15" s="11">
        <f t="shared" si="0"/>
        <v>64</v>
      </c>
      <c r="G15" s="9">
        <f>RANK(F15,$F$4:$F$22)</f>
        <v>12</v>
      </c>
      <c r="H15" s="9">
        <v>55</v>
      </c>
      <c r="I15" s="9">
        <v>100</v>
      </c>
      <c r="J15" s="4"/>
      <c r="K15" s="4"/>
      <c r="L15" s="4"/>
      <c r="M15" s="4"/>
      <c r="N15" s="4"/>
    </row>
    <row r="16" s="3" customFormat="1" ht="33.95" customHeight="1" spans="1:14">
      <c r="A16" s="9">
        <v>13</v>
      </c>
      <c r="B16" s="9" t="s">
        <v>403</v>
      </c>
      <c r="C16" s="9" t="str">
        <f t="shared" si="1"/>
        <v>陈*宽</v>
      </c>
      <c r="D16" s="9" t="s">
        <v>13</v>
      </c>
      <c r="E16" s="9">
        <v>2019298</v>
      </c>
      <c r="F16" s="11">
        <f t="shared" si="0"/>
        <v>57.8</v>
      </c>
      <c r="G16" s="9">
        <f>RANK(F16,$F$4:$F$22)</f>
        <v>13</v>
      </c>
      <c r="H16" s="9">
        <v>51</v>
      </c>
      <c r="I16" s="9">
        <v>85</v>
      </c>
      <c r="J16" s="4"/>
      <c r="K16" s="4"/>
      <c r="L16" s="4"/>
      <c r="M16" s="4"/>
      <c r="N16" s="4"/>
    </row>
    <row r="17" s="3" customFormat="1" ht="33.95" customHeight="1" spans="1:14">
      <c r="A17" s="9">
        <v>14</v>
      </c>
      <c r="B17" s="9" t="s">
        <v>404</v>
      </c>
      <c r="C17" s="9" t="str">
        <f t="shared" si="1"/>
        <v>叶*珊</v>
      </c>
      <c r="D17" s="9" t="s">
        <v>16</v>
      </c>
      <c r="E17" s="9">
        <v>2019297</v>
      </c>
      <c r="F17" s="11">
        <f t="shared" si="0"/>
        <v>56</v>
      </c>
      <c r="G17" s="9">
        <f>RANK(F17,$F$4:$F$22)</f>
        <v>14</v>
      </c>
      <c r="H17" s="9">
        <v>59</v>
      </c>
      <c r="I17" s="9">
        <v>44</v>
      </c>
      <c r="J17" s="4"/>
      <c r="K17" s="4"/>
      <c r="L17" s="4"/>
      <c r="M17" s="4"/>
      <c r="N17" s="4"/>
    </row>
    <row r="18" s="3" customFormat="1" ht="33.95" customHeight="1" spans="1:14">
      <c r="A18" s="9">
        <v>15</v>
      </c>
      <c r="B18" s="9" t="s">
        <v>405</v>
      </c>
      <c r="C18" s="9" t="str">
        <f t="shared" si="1"/>
        <v>叶*林</v>
      </c>
      <c r="D18" s="9" t="s">
        <v>13</v>
      </c>
      <c r="E18" s="9">
        <v>2019287</v>
      </c>
      <c r="F18" s="11">
        <f t="shared" si="0"/>
        <v>55.2</v>
      </c>
      <c r="G18" s="9">
        <f>RANK(F18,$F$4:$F$22)</f>
        <v>15</v>
      </c>
      <c r="H18" s="9">
        <v>44</v>
      </c>
      <c r="I18" s="9">
        <v>100</v>
      </c>
      <c r="J18" s="4"/>
      <c r="K18" s="4"/>
      <c r="L18" s="4"/>
      <c r="M18" s="4"/>
      <c r="N18" s="4"/>
    </row>
    <row r="19" s="3" customFormat="1" ht="33.95" customHeight="1" spans="1:14">
      <c r="A19" s="9">
        <v>16</v>
      </c>
      <c r="B19" s="9" t="s">
        <v>406</v>
      </c>
      <c r="C19" s="9" t="str">
        <f t="shared" si="1"/>
        <v>黄*雯</v>
      </c>
      <c r="D19" s="9" t="s">
        <v>16</v>
      </c>
      <c r="E19" s="9">
        <v>2019294</v>
      </c>
      <c r="F19" s="11">
        <f t="shared" si="0"/>
        <v>50.8</v>
      </c>
      <c r="G19" s="9">
        <f>RANK(F19,$F$4:$F$22)</f>
        <v>16</v>
      </c>
      <c r="H19" s="9">
        <v>39</v>
      </c>
      <c r="I19" s="9">
        <v>98</v>
      </c>
      <c r="J19" s="4"/>
      <c r="K19" s="4"/>
      <c r="L19" s="4"/>
      <c r="M19" s="4"/>
      <c r="N19" s="4"/>
    </row>
    <row r="20" s="3" customFormat="1" ht="33.95" customHeight="1" spans="1:14">
      <c r="A20" s="9">
        <v>17</v>
      </c>
      <c r="B20" s="9" t="s">
        <v>407</v>
      </c>
      <c r="C20" s="9" t="str">
        <f t="shared" si="1"/>
        <v>罗*珠</v>
      </c>
      <c r="D20" s="9" t="s">
        <v>16</v>
      </c>
      <c r="E20" s="9">
        <v>2019283</v>
      </c>
      <c r="F20" s="11">
        <f t="shared" si="0"/>
        <v>46.8</v>
      </c>
      <c r="G20" s="9">
        <f>RANK(F20,$F$4:$F$22)</f>
        <v>17</v>
      </c>
      <c r="H20" s="9">
        <v>34</v>
      </c>
      <c r="I20" s="9">
        <v>98</v>
      </c>
      <c r="J20" s="4"/>
      <c r="K20" s="4"/>
      <c r="L20" s="4"/>
      <c r="M20" s="4"/>
      <c r="N20" s="4"/>
    </row>
    <row r="21" s="3" customFormat="1" ht="33.95" customHeight="1" spans="1:14">
      <c r="A21" s="9">
        <v>18</v>
      </c>
      <c r="B21" s="9" t="s">
        <v>408</v>
      </c>
      <c r="C21" s="9" t="str">
        <f t="shared" si="1"/>
        <v>罗*浩</v>
      </c>
      <c r="D21" s="9" t="s">
        <v>13</v>
      </c>
      <c r="E21" s="9">
        <v>2019284</v>
      </c>
      <c r="F21" s="11">
        <f t="shared" si="0"/>
        <v>43</v>
      </c>
      <c r="G21" s="9">
        <f>RANK(F21,$F$4:$F$22)</f>
        <v>18</v>
      </c>
      <c r="H21" s="9">
        <v>29</v>
      </c>
      <c r="I21" s="9">
        <v>99</v>
      </c>
      <c r="J21" s="4"/>
      <c r="K21" s="4"/>
      <c r="L21" s="4"/>
      <c r="M21" s="4"/>
      <c r="N21" s="4"/>
    </row>
    <row r="22" s="3" customFormat="1" ht="33.95" customHeight="1" spans="1:14">
      <c r="A22" s="9">
        <v>19</v>
      </c>
      <c r="B22" s="9" t="s">
        <v>409</v>
      </c>
      <c r="C22" s="9" t="str">
        <f t="shared" si="1"/>
        <v>彭*萍</v>
      </c>
      <c r="D22" s="9" t="s">
        <v>16</v>
      </c>
      <c r="E22" s="9">
        <v>2019293</v>
      </c>
      <c r="F22" s="11">
        <f t="shared" si="0"/>
        <v>0</v>
      </c>
      <c r="G22" s="9">
        <f>RANK(F22,$F$4:$F$22)</f>
        <v>19</v>
      </c>
      <c r="H22" s="9"/>
      <c r="I22" s="9"/>
      <c r="J22" s="4"/>
      <c r="K22" s="4"/>
      <c r="L22" s="4"/>
      <c r="M22" s="4"/>
      <c r="N22" s="4"/>
    </row>
  </sheetData>
  <autoFilter ref="A3:IE22">
    <sortState ref="A3:IE22">
      <sortCondition ref="G3"/>
    </sortState>
    <extLst/>
  </autoFilter>
  <mergeCells count="2">
    <mergeCell ref="A1:I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 县民政局</vt:lpstr>
      <vt:lpstr>河田镇</vt:lpstr>
      <vt:lpstr>南万镇</vt:lpstr>
      <vt:lpstr>东坑镇</vt:lpstr>
      <vt:lpstr>水唇镇</vt:lpstr>
      <vt:lpstr>新田镇</vt:lpstr>
      <vt:lpstr>河口镇</vt:lpstr>
      <vt:lpstr>上护镇</vt:lpstr>
      <vt:lpstr>螺溪镇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123456789</cp:lastModifiedBy>
  <dcterms:created xsi:type="dcterms:W3CDTF">2019-11-22T08:10:00Z</dcterms:created>
  <cp:lastPrinted>2019-11-23T04:58:00Z</cp:lastPrinted>
  <dcterms:modified xsi:type="dcterms:W3CDTF">2019-11-26T06:49:53Z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