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<sst xmlns="http://schemas.openxmlformats.org/spreadsheetml/2006/main" count="10" uniqueCount="10">
  <si>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>三亚市人力资源和社会保障局2019年公开招聘下属事业单位 
工作人员报名资格初审合格人员名单（九级管理岗位</t>
    </r>
    <r>
      <rPr>
        <b/>
        <sz val="16"/>
        <color indexed="8"/>
        <rFont val="Wingdings"/>
        <family val="0"/>
      </rPr>
      <t></t>
    </r>
    <r>
      <rPr>
        <b/>
        <sz val="16"/>
        <color indexed="8"/>
        <rFont val="宋体"/>
        <family val="0"/>
      </rPr>
      <t>)</t>
    </r>
  </si>
  <si>
    <t>序号</t>
  </si>
  <si>
    <t>报考号</t>
  </si>
  <si>
    <t>姓名</t>
  </si>
  <si>
    <t>性别</t>
  </si>
  <si>
    <t>出生年月</t>
  </si>
  <si>
    <t>民族</t>
  </si>
  <si>
    <t>学历</t>
  </si>
  <si>
    <t>学位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</si>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</sst>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6"/>
      <color indexed="8"/>
      <name val="Wingdings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K1" sqref="K1"/>
    </sheetView>
  </sheetViews>
  <sheetFormatPr defaultColWidth="9.00390625" defaultRowHeight="15"/>
  <cols>
    <col min="1" max="1" width="5.421875" style="1" customWidth="1"/>
    <col min="2" max="2" width="23.8515625" style="1" customWidth="1"/>
    <col min="3" max="3" width="8.140625" style="1" customWidth="1"/>
    <col min="4" max="4" width="5.57421875" style="1" customWidth="1"/>
    <col min="5" max="5" width="10.7109375" style="1" customWidth="1"/>
    <col min="6" max="6" width="6.8515625" style="1" customWidth="1"/>
    <col min="7" max="7" width="9.57421875" style="1" customWidth="1"/>
    <col min="8" max="8" width="7.140625" style="1" customWidth="1"/>
    <col min="9" max="16384" width="9.00390625" style="1" customWidth="1"/>
  </cols>
  <sheetData>
    <row r="1" spans="1:9" s="1" customFormat="1" ht="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</row>
    <row r="3" spans="1:9" s="3" customFormat="1" ht="30" customHeight="1">
      <c r="A3" s="6">
        <v>1</v>
      </c>
      <c r="B3" s="7" t="str">
        <f>"220520191108095723192872"</f>
        <v>220520191108095723192872</v>
      </c>
      <c r="C3" s="7" t="str">
        <f>"郭靖"</f>
        <v>郭靖</v>
      </c>
      <c r="D3" s="7" t="str">
        <f aca="true" t="shared" si="0" ref="D3:D6">"女"</f>
        <v>女</v>
      </c>
      <c r="E3" s="7" t="str">
        <f>"1995-04-05"</f>
        <v>1995-04-05</v>
      </c>
      <c r="F3" s="7" t="str">
        <f aca="true" t="shared" si="1" ref="F3:F12">"汉族"</f>
        <v>汉族</v>
      </c>
      <c r="G3" s="7" t="str">
        <f aca="true" t="shared" si="2" ref="G3:G9">"全日制本科"</f>
        <v>全日制本科</v>
      </c>
      <c r="H3" s="7" t="str">
        <f aca="true" t="shared" si="3" ref="H3:H9">"学士"</f>
        <v>学士</v>
      </c>
      <c r="I3" s="6"/>
    </row>
    <row r="4" spans="1:9" s="3" customFormat="1" ht="30" customHeight="1">
      <c r="A4" s="6">
        <v>2</v>
      </c>
      <c r="B4" s="7" t="str">
        <f>"220520191108105513192915"</f>
        <v>220520191108105513192915</v>
      </c>
      <c r="C4" s="7" t="str">
        <f>"苏莹莹"</f>
        <v>苏莹莹</v>
      </c>
      <c r="D4" s="7" t="str">
        <f t="shared" si="0"/>
        <v>女</v>
      </c>
      <c r="E4" s="7" t="str">
        <f>"1996-11-28"</f>
        <v>1996-11-28</v>
      </c>
      <c r="F4" s="7" t="str">
        <f t="shared" si="1"/>
        <v>汉族</v>
      </c>
      <c r="G4" s="7" t="str">
        <f t="shared" si="2"/>
        <v>全日制本科</v>
      </c>
      <c r="H4" s="7" t="str">
        <f t="shared" si="3"/>
        <v>学士</v>
      </c>
      <c r="I4" s="6"/>
    </row>
    <row r="5" spans="1:9" s="3" customFormat="1" ht="30" customHeight="1">
      <c r="A5" s="6">
        <v>3</v>
      </c>
      <c r="B5" s="7" t="str">
        <f>"220520191108105907192918"</f>
        <v>220520191108105907192918</v>
      </c>
      <c r="C5" s="7" t="str">
        <f>"黎雪敏"</f>
        <v>黎雪敏</v>
      </c>
      <c r="D5" s="7" t="str">
        <f t="shared" si="0"/>
        <v>女</v>
      </c>
      <c r="E5" s="7" t="str">
        <f>"1992-10-02"</f>
        <v>1992-10-02</v>
      </c>
      <c r="F5" s="7" t="str">
        <f t="shared" si="1"/>
        <v>汉族</v>
      </c>
      <c r="G5" s="7" t="str">
        <f t="shared" si="2"/>
        <v>全日制本科</v>
      </c>
      <c r="H5" s="7" t="str">
        <f t="shared" si="3"/>
        <v>学士</v>
      </c>
      <c r="I5" s="6"/>
    </row>
    <row r="6" spans="1:9" s="3" customFormat="1" ht="30" customHeight="1">
      <c r="A6" s="6">
        <v>4</v>
      </c>
      <c r="B6" s="7" t="str">
        <f>"220520191108125723192996"</f>
        <v>220520191108125723192996</v>
      </c>
      <c r="C6" s="7" t="str">
        <f>"胡佩瑶"</f>
        <v>胡佩瑶</v>
      </c>
      <c r="D6" s="7" t="str">
        <f t="shared" si="0"/>
        <v>女</v>
      </c>
      <c r="E6" s="7" t="str">
        <f>"1991-09-29"</f>
        <v>1991-09-29</v>
      </c>
      <c r="F6" s="7" t="str">
        <f>"黎族"</f>
        <v>黎族</v>
      </c>
      <c r="G6" s="7" t="str">
        <f t="shared" si="2"/>
        <v>全日制本科</v>
      </c>
      <c r="H6" s="7" t="str">
        <f t="shared" si="3"/>
        <v>学士</v>
      </c>
      <c r="I6" s="6"/>
    </row>
    <row r="7" spans="1:9" s="3" customFormat="1" ht="30" customHeight="1">
      <c r="A7" s="6">
        <v>5</v>
      </c>
      <c r="B7" s="7" t="str">
        <f>"220520191108150006193081"</f>
        <v>220520191108150006193081</v>
      </c>
      <c r="C7" s="7" t="str">
        <f>"钟天帅"</f>
        <v>钟天帅</v>
      </c>
      <c r="D7" s="7" t="str">
        <f>"男"</f>
        <v>男</v>
      </c>
      <c r="E7" s="7" t="str">
        <f>"1993-02-03"</f>
        <v>1993-02-03</v>
      </c>
      <c r="F7" s="7" t="str">
        <f>"黎族"</f>
        <v>黎族</v>
      </c>
      <c r="G7" s="7" t="str">
        <f t="shared" si="2"/>
        <v>全日制本科</v>
      </c>
      <c r="H7" s="7" t="str">
        <f t="shared" si="3"/>
        <v>学士</v>
      </c>
      <c r="I7" s="6"/>
    </row>
    <row r="8" spans="1:9" s="3" customFormat="1" ht="30" customHeight="1">
      <c r="A8" s="6">
        <v>6</v>
      </c>
      <c r="B8" s="7" t="str">
        <f>"220520191109130405193190"</f>
        <v>220520191109130405193190</v>
      </c>
      <c r="C8" s="7" t="str">
        <f>"易莞荨"</f>
        <v>易莞荨</v>
      </c>
      <c r="D8" s="7" t="str">
        <f aca="true" t="shared" si="4" ref="D8:D12">"女"</f>
        <v>女</v>
      </c>
      <c r="E8" s="7" t="str">
        <f>"1996-06-16"</f>
        <v>1996-06-16</v>
      </c>
      <c r="F8" s="7" t="str">
        <f t="shared" si="1"/>
        <v>汉族</v>
      </c>
      <c r="G8" s="7" t="str">
        <f t="shared" si="2"/>
        <v>全日制本科</v>
      </c>
      <c r="H8" s="7" t="str">
        <f t="shared" si="3"/>
        <v>学士</v>
      </c>
      <c r="I8" s="6"/>
    </row>
    <row r="9" spans="1:9" s="3" customFormat="1" ht="30" customHeight="1">
      <c r="A9" s="6">
        <v>7</v>
      </c>
      <c r="B9" s="7" t="str">
        <f>"220520191109131336193193"</f>
        <v>220520191109131336193193</v>
      </c>
      <c r="C9" s="7" t="str">
        <f>"黄青"</f>
        <v>黄青</v>
      </c>
      <c r="D9" s="7" t="str">
        <f t="shared" si="4"/>
        <v>女</v>
      </c>
      <c r="E9" s="7" t="str">
        <f>"1996-02-05"</f>
        <v>1996-02-05</v>
      </c>
      <c r="F9" s="7" t="str">
        <f t="shared" si="1"/>
        <v>汉族</v>
      </c>
      <c r="G9" s="7" t="str">
        <f t="shared" si="2"/>
        <v>全日制本科</v>
      </c>
      <c r="H9" s="7" t="str">
        <f t="shared" si="3"/>
        <v>学士</v>
      </c>
      <c r="I9" s="6"/>
    </row>
    <row r="10" spans="1:9" s="3" customFormat="1" ht="30" customHeight="1">
      <c r="A10" s="6">
        <v>8</v>
      </c>
      <c r="B10" s="7" t="str">
        <f>"220520191109214526193226"</f>
        <v>220520191109214526193226</v>
      </c>
      <c r="C10" s="7" t="str">
        <f>"仪媛媛"</f>
        <v>仪媛媛</v>
      </c>
      <c r="D10" s="7" t="str">
        <f t="shared" si="4"/>
        <v>女</v>
      </c>
      <c r="E10" s="7" t="str">
        <f>"1988-08-24"</f>
        <v>1988-08-24</v>
      </c>
      <c r="F10" s="7" t="str">
        <f t="shared" si="1"/>
        <v>汉族</v>
      </c>
      <c r="G10" s="7" t="str">
        <f>"研究生"</f>
        <v>研究生</v>
      </c>
      <c r="H10" s="7" t="str">
        <f>"硕士"</f>
        <v>硕士</v>
      </c>
      <c r="I10" s="6"/>
    </row>
    <row r="11" spans="1:9" s="3" customFormat="1" ht="30" customHeight="1">
      <c r="A11" s="6">
        <v>9</v>
      </c>
      <c r="B11" s="7" t="str">
        <f>"220520191110205800193772"</f>
        <v>220520191110205800193772</v>
      </c>
      <c r="C11" s="7" t="str">
        <f>"张春晓"</f>
        <v>张春晓</v>
      </c>
      <c r="D11" s="7" t="str">
        <f t="shared" si="4"/>
        <v>女</v>
      </c>
      <c r="E11" s="7" t="str">
        <f>"1992-01-25"</f>
        <v>1992-01-25</v>
      </c>
      <c r="F11" s="7" t="str">
        <f t="shared" si="1"/>
        <v>汉族</v>
      </c>
      <c r="G11" s="7" t="str">
        <f aca="true" t="shared" si="5" ref="G11:G15">"全日制本科"</f>
        <v>全日制本科</v>
      </c>
      <c r="H11" s="7" t="str">
        <f aca="true" t="shared" si="6" ref="H11:H15">"学士"</f>
        <v>学士</v>
      </c>
      <c r="I11" s="6"/>
    </row>
    <row r="12" spans="1:9" s="3" customFormat="1" ht="30" customHeight="1">
      <c r="A12" s="6">
        <v>10</v>
      </c>
      <c r="B12" s="7" t="str">
        <f>"220520191111080025193847"</f>
        <v>220520191111080025193847</v>
      </c>
      <c r="C12" s="7" t="str">
        <f>"刁文文"</f>
        <v>刁文文</v>
      </c>
      <c r="D12" s="7" t="str">
        <f t="shared" si="4"/>
        <v>女</v>
      </c>
      <c r="E12" s="7" t="str">
        <f>"1989-09-06"</f>
        <v>1989-09-06</v>
      </c>
      <c r="F12" s="7" t="str">
        <f t="shared" si="1"/>
        <v>汉族</v>
      </c>
      <c r="G12" s="7" t="str">
        <f>"研究生"</f>
        <v>研究生</v>
      </c>
      <c r="H12" s="7" t="str">
        <f>"硕士"</f>
        <v>硕士</v>
      </c>
      <c r="I12" s="6"/>
    </row>
    <row r="13" spans="1:9" s="3" customFormat="1" ht="30" customHeight="1">
      <c r="A13" s="6">
        <v>11</v>
      </c>
      <c r="B13" s="7" t="str">
        <f>"220520191111092351194327"</f>
        <v>220520191111092351194327</v>
      </c>
      <c r="C13" s="7" t="str">
        <f>"李忠山"</f>
        <v>李忠山</v>
      </c>
      <c r="D13" s="7" t="str">
        <f>"男"</f>
        <v>男</v>
      </c>
      <c r="E13" s="7" t="str">
        <f>"1990-01-14"</f>
        <v>1990-01-14</v>
      </c>
      <c r="F13" s="7" t="str">
        <f>"回族"</f>
        <v>回族</v>
      </c>
      <c r="G13" s="7" t="str">
        <f t="shared" si="5"/>
        <v>全日制本科</v>
      </c>
      <c r="H13" s="7" t="str">
        <f t="shared" si="6"/>
        <v>学士</v>
      </c>
      <c r="I13" s="6"/>
    </row>
    <row r="14" spans="1:9" s="3" customFormat="1" ht="30" customHeight="1">
      <c r="A14" s="6">
        <v>12</v>
      </c>
      <c r="B14" s="7" t="str">
        <f>"220520191111193332196690"</f>
        <v>220520191111193332196690</v>
      </c>
      <c r="C14" s="7" t="str">
        <f>"王茂俊"</f>
        <v>王茂俊</v>
      </c>
      <c r="D14" s="7" t="str">
        <f>"男"</f>
        <v>男</v>
      </c>
      <c r="E14" s="7" t="str">
        <f>"1992-03-09"</f>
        <v>1992-03-09</v>
      </c>
      <c r="F14" s="7" t="str">
        <f aca="true" t="shared" si="7" ref="F14:F16">"汉族"</f>
        <v>汉族</v>
      </c>
      <c r="G14" s="7" t="str">
        <f t="shared" si="5"/>
        <v>全日制本科</v>
      </c>
      <c r="H14" s="7" t="str">
        <f t="shared" si="6"/>
        <v>学士</v>
      </c>
      <c r="I14" s="6"/>
    </row>
    <row r="15" spans="1:9" s="3" customFormat="1" ht="30" customHeight="1">
      <c r="A15" s="6">
        <v>13</v>
      </c>
      <c r="B15" s="7" t="str">
        <f>"220520191112104419197838"</f>
        <v>220520191112104419197838</v>
      </c>
      <c r="C15" s="7" t="str">
        <f>"高小娟"</f>
        <v>高小娟</v>
      </c>
      <c r="D15" s="7" t="str">
        <f>"女"</f>
        <v>女</v>
      </c>
      <c r="E15" s="7" t="str">
        <f>"1993-06-02"</f>
        <v>1993-06-02</v>
      </c>
      <c r="F15" s="7" t="str">
        <f t="shared" si="7"/>
        <v>汉族</v>
      </c>
      <c r="G15" s="7" t="str">
        <f t="shared" si="5"/>
        <v>全日制本科</v>
      </c>
      <c r="H15" s="7" t="str">
        <f t="shared" si="6"/>
        <v>学士</v>
      </c>
      <c r="I15" s="6"/>
    </row>
    <row r="16" spans="1:9" s="3" customFormat="1" ht="30" customHeight="1">
      <c r="A16" s="6">
        <v>14</v>
      </c>
      <c r="B16" s="7" t="str">
        <f>"220520191112130253198300"</f>
        <v>220520191112130253198300</v>
      </c>
      <c r="C16" s="7" t="str">
        <f>"尉哲"</f>
        <v>尉哲</v>
      </c>
      <c r="D16" s="7" t="str">
        <f>"女"</f>
        <v>女</v>
      </c>
      <c r="E16" s="7" t="str">
        <f>"1994-03-09"</f>
        <v>1994-03-09</v>
      </c>
      <c r="F16" s="7" t="str">
        <f t="shared" si="7"/>
        <v>汉族</v>
      </c>
      <c r="G16" s="7" t="str">
        <f>"研究生"</f>
        <v>研究生</v>
      </c>
      <c r="H16" s="7" t="str">
        <f>"硕士"</f>
        <v>硕士</v>
      </c>
      <c r="I16" s="6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李菲</dc:creator>
  <cp:keywords/>
  <dc:description/>
  <cp:lastModifiedBy/>
  <dcterms:created xsi:type="dcterms:W3CDTF">2019-11-20T07:55:31Z</dcterms:created>
  <dcterms:modified xsi:type="dcterms:W3CDTF">2019-11-20T08:01:42Z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