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25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<sst xmlns="http://schemas.openxmlformats.org/spreadsheetml/2006/main" count="107" uniqueCount="44">
  <si>
    <t>学士</t>
  </si>
  <si>
    <t>本科</t>
  </si>
  <si>
    <t>海南海口</t>
  </si>
  <si>
    <t>硕士研究生</t>
  </si>
  <si>
    <t>海南</t>
  </si>
  <si>
    <t>护理学</t>
  </si>
  <si>
    <t>硕士</t>
  </si>
  <si>
    <t>主治医师</t>
  </si>
  <si>
    <t>临床医学</t>
  </si>
  <si>
    <t>医师</t>
  </si>
  <si>
    <t>口腔医学</t>
  </si>
  <si>
    <t>外科学</t>
  </si>
  <si>
    <t>麻醉学</t>
  </si>
  <si>
    <t>职称</t>
  </si>
  <si>
    <t>专业</t>
  </si>
  <si>
    <t>学位</t>
  </si>
  <si>
    <t>学历</t>
  </si>
  <si>
    <t>户籍</t>
  </si>
  <si>
    <t>出生年月</t>
  </si>
  <si>
    <t>姓名</t>
  </si>
  <si>
    <t>报考岗位</t>
  </si>
  <si>
    <t>序号</t>
  </si>
  <si>
    <t>卫生副主任技师</t>
  </si>
  <si>
    <t>医学检验</t>
  </si>
  <si>
    <t>医学检验科</t>
  </si>
  <si>
    <t>副主任护师</t>
  </si>
  <si>
    <t>护理</t>
  </si>
  <si>
    <t>副主任医师</t>
  </si>
  <si>
    <t>儿科</t>
  </si>
  <si>
    <t>主任医师</t>
  </si>
  <si>
    <t>口腔整形美容学</t>
  </si>
  <si>
    <t>博士</t>
  </si>
  <si>
    <t>博士研究生</t>
  </si>
  <si>
    <t>口腔科</t>
  </si>
  <si>
    <t>口腔修复科</t>
  </si>
  <si>
    <t>副主任医师</t>
  </si>
  <si>
    <t>麻醉科</t>
  </si>
  <si>
    <t>王伟明</t>
  </si>
  <si>
    <t>泌尿外科</t>
  </si>
  <si>
    <t>神经外科</t>
  </si>
  <si>
    <t>重症医学科</t>
  </si>
  <si>
    <t>神经内科</t>
  </si>
  <si>
    <t>附件2：</t>
  </si>
  <si>
    <t>海口市人民医院事业单位公开考核招聘资格初审合格人员名册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</si>
</sst>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6.57421875" style="0" customWidth="1"/>
    <col min="2" max="2" width="11.421875" style="0" customWidth="1"/>
    <col min="4" max="4" width="11.7109375" style="0" customWidth="1"/>
    <col min="5" max="5" width="10.7109375" style="0" customWidth="1"/>
    <col min="6" max="6" width="11.140625" style="0" customWidth="1"/>
    <col min="9" max="9" width="12.421875" style="0" customWidth="1"/>
  </cols>
  <sheetData>
    <row r="1" ht="21.75" customHeight="1">
      <c r="A1" t="s">
        <v>42</v>
      </c>
    </row>
    <row r="2" spans="1:9" s="1" customFormat="1" ht="35.25" customHeight="1">
      <c r="A2" s="11" t="s">
        <v>43</v>
      </c>
      <c r="B2" s="11"/>
      <c r="C2" s="11"/>
      <c r="D2" s="11"/>
      <c r="E2" s="11"/>
      <c r="F2" s="11"/>
      <c r="G2" s="11"/>
      <c r="H2" s="11"/>
      <c r="I2" s="11"/>
    </row>
    <row r="3" spans="1:9" s="10" customFormat="1" ht="48" customHeight="1">
      <c r="A3" s="6" t="s">
        <v>21</v>
      </c>
      <c r="B3" s="6" t="s">
        <v>20</v>
      </c>
      <c r="C3" s="6" t="s">
        <v>19</v>
      </c>
      <c r="D3" s="6" t="s">
        <v>18</v>
      </c>
      <c r="E3" s="5" t="s">
        <v>17</v>
      </c>
      <c r="F3" s="5" t="s">
        <v>16</v>
      </c>
      <c r="G3" s="5" t="s">
        <v>15</v>
      </c>
      <c r="H3" s="5" t="s">
        <v>14</v>
      </c>
      <c r="I3" s="5" t="s">
        <v>13</v>
      </c>
    </row>
    <row r="4" spans="1:9" s="1" customFormat="1" ht="24.75" customHeight="1">
      <c r="A4" s="2">
        <v>1</v>
      </c>
      <c r="B4" s="9" t="s">
        <v>41</v>
      </c>
      <c r="C4" s="8" t="str">
        <f>"曾德华"</f>
        <v>曾德华</v>
      </c>
      <c r="D4" s="8" t="str">
        <f>"1982-06-28"</f>
        <v>1982-06-28</v>
      </c>
      <c r="E4" s="7" t="s">
        <v>2</v>
      </c>
      <c r="F4" s="7" t="s">
        <v>1</v>
      </c>
      <c r="G4" s="7" t="s">
        <v>0</v>
      </c>
      <c r="H4" s="7" t="s">
        <v>8</v>
      </c>
      <c r="I4" s="7" t="s">
        <v>27</v>
      </c>
    </row>
    <row r="5" spans="1:9" s="1" customFormat="1" ht="24.75" customHeight="1">
      <c r="A5" s="2">
        <v>2</v>
      </c>
      <c r="B5" s="3" t="s">
        <v>41</v>
      </c>
      <c r="C5" s="2" t="str">
        <f>"符惠芳"</f>
        <v>符惠芳</v>
      </c>
      <c r="D5" s="2" t="str">
        <f>"1976-03-10"</f>
        <v>1976-03-10</v>
      </c>
      <c r="E5" s="4" t="s">
        <v>2</v>
      </c>
      <c r="F5" s="4" t="s">
        <v>1</v>
      </c>
      <c r="G5" s="4" t="s">
        <v>0</v>
      </c>
      <c r="H5" s="4" t="s">
        <v>8</v>
      </c>
      <c r="I5" s="4" t="s">
        <v>27</v>
      </c>
    </row>
    <row r="6" spans="1:9" s="1" customFormat="1" ht="24.75" customHeight="1">
      <c r="A6" s="2">
        <v>3</v>
      </c>
      <c r="B6" s="3" t="s">
        <v>40</v>
      </c>
      <c r="C6" s="2" t="str">
        <f>"苏醒"</f>
        <v>苏醒</v>
      </c>
      <c r="D6" s="2" t="str">
        <f>"1979-08-21"</f>
        <v>1979-08-21</v>
      </c>
      <c r="E6" s="4" t="s">
        <v>2</v>
      </c>
      <c r="F6" s="4" t="s">
        <v>1</v>
      </c>
      <c r="G6" s="4" t="s">
        <v>0</v>
      </c>
      <c r="H6" s="4" t="s">
        <v>8</v>
      </c>
      <c r="I6" s="4" t="s">
        <v>27</v>
      </c>
    </row>
    <row r="7" spans="1:9" s="1" customFormat="1" ht="24.75" customHeight="1">
      <c r="A7" s="2">
        <v>4</v>
      </c>
      <c r="B7" s="3" t="s">
        <v>39</v>
      </c>
      <c r="C7" s="2" t="str">
        <f>"蒋文荣"</f>
        <v>蒋文荣</v>
      </c>
      <c r="D7" s="2" t="str">
        <f>"1981-06-27"</f>
        <v>1981-06-27</v>
      </c>
      <c r="E7" s="4" t="s">
        <v>4</v>
      </c>
      <c r="F7" s="4" t="s">
        <v>1</v>
      </c>
      <c r="G7" s="4" t="s">
        <v>0</v>
      </c>
      <c r="H7" s="4" t="s">
        <v>8</v>
      </c>
      <c r="I7" s="4" t="s">
        <v>27</v>
      </c>
    </row>
    <row r="8" spans="1:9" s="1" customFormat="1" ht="24.75" customHeight="1">
      <c r="A8" s="2">
        <v>5</v>
      </c>
      <c r="B8" s="3" t="s">
        <v>38</v>
      </c>
      <c r="C8" s="2" t="str">
        <f>"蒙美江"</f>
        <v>蒙美江</v>
      </c>
      <c r="D8" s="2" t="str">
        <f>"1986-07-20"</f>
        <v>1986-07-20</v>
      </c>
      <c r="E8" s="4" t="s">
        <v>2</v>
      </c>
      <c r="F8" s="4" t="s">
        <v>32</v>
      </c>
      <c r="G8" s="4"/>
      <c r="H8" s="4" t="s">
        <v>8</v>
      </c>
      <c r="I8" s="4" t="s">
        <v>7</v>
      </c>
    </row>
    <row r="9" spans="1:9" s="1" customFormat="1" ht="24.75" customHeight="1">
      <c r="A9" s="2">
        <v>6</v>
      </c>
      <c r="B9" s="3" t="s">
        <v>38</v>
      </c>
      <c r="C9" s="2" t="str">
        <f>"邢增术"</f>
        <v>邢增术</v>
      </c>
      <c r="D9" s="2" t="str">
        <f>"1978-08-17"</f>
        <v>1978-08-17</v>
      </c>
      <c r="E9" s="4" t="s">
        <v>2</v>
      </c>
      <c r="F9" s="4" t="s">
        <v>32</v>
      </c>
      <c r="G9" s="4" t="s">
        <v>31</v>
      </c>
      <c r="H9" s="4" t="s">
        <v>11</v>
      </c>
      <c r="I9" s="4" t="s">
        <v>27</v>
      </c>
    </row>
    <row r="10" spans="1:9" s="1" customFormat="1" ht="24.75" customHeight="1">
      <c r="A10" s="2">
        <v>7</v>
      </c>
      <c r="B10" s="3" t="s">
        <v>36</v>
      </c>
      <c r="C10" s="3" t="s">
        <v>37</v>
      </c>
      <c r="D10" s="2" t="str">
        <f>"1981-04-04"</f>
        <v>1981-04-04</v>
      </c>
      <c r="E10" s="4" t="s">
        <v>2</v>
      </c>
      <c r="F10" s="4" t="s">
        <v>3</v>
      </c>
      <c r="G10" s="4" t="s">
        <v>6</v>
      </c>
      <c r="H10" s="4" t="s">
        <v>12</v>
      </c>
      <c r="I10" s="4" t="s">
        <v>27</v>
      </c>
    </row>
    <row r="11" spans="1:9" s="1" customFormat="1" ht="24.75" customHeight="1">
      <c r="A11" s="2">
        <v>8</v>
      </c>
      <c r="B11" s="3" t="s">
        <v>36</v>
      </c>
      <c r="C11" s="2" t="str">
        <f>"徐丽丽"</f>
        <v>徐丽丽</v>
      </c>
      <c r="D11" s="2" t="str">
        <f>"1981-03-28"</f>
        <v>1981-03-28</v>
      </c>
      <c r="E11" s="4" t="s">
        <v>2</v>
      </c>
      <c r="F11" s="4" t="s">
        <v>3</v>
      </c>
      <c r="G11" s="4" t="s">
        <v>6</v>
      </c>
      <c r="H11" s="4" t="s">
        <v>12</v>
      </c>
      <c r="I11" s="4" t="s">
        <v>35</v>
      </c>
    </row>
    <row r="12" spans="1:9" s="1" customFormat="1" ht="24.75" customHeight="1">
      <c r="A12" s="2">
        <v>9</v>
      </c>
      <c r="B12" s="3" t="s">
        <v>34</v>
      </c>
      <c r="C12" s="2" t="str">
        <f>"刘晓晶"</f>
        <v>刘晓晶</v>
      </c>
      <c r="D12" s="2" t="str">
        <f>"1980-06-27"</f>
        <v>1980-06-27</v>
      </c>
      <c r="E12" s="4" t="s">
        <v>2</v>
      </c>
      <c r="F12" s="4" t="s">
        <v>1</v>
      </c>
      <c r="G12" s="4" t="s">
        <v>0</v>
      </c>
      <c r="H12" s="4" t="s">
        <v>10</v>
      </c>
      <c r="I12" s="4" t="s">
        <v>27</v>
      </c>
    </row>
    <row r="13" spans="1:9" s="1" customFormat="1" ht="24.75" customHeight="1">
      <c r="A13" s="2">
        <v>10</v>
      </c>
      <c r="B13" s="3" t="s">
        <v>33</v>
      </c>
      <c r="C13" s="2" t="str">
        <f>"张文柏"</f>
        <v>张文柏</v>
      </c>
      <c r="D13" s="2" t="str">
        <f>"1989-06-30"</f>
        <v>1989-06-30</v>
      </c>
      <c r="E13" s="4" t="s">
        <v>2</v>
      </c>
      <c r="F13" s="4" t="s">
        <v>32</v>
      </c>
      <c r="G13" s="4" t="s">
        <v>31</v>
      </c>
      <c r="H13" s="4" t="s">
        <v>30</v>
      </c>
      <c r="I13" s="4" t="s">
        <v>9</v>
      </c>
    </row>
    <row r="14" spans="1:9" s="1" customFormat="1" ht="24.75" customHeight="1">
      <c r="A14" s="2">
        <v>11</v>
      </c>
      <c r="B14" s="3" t="s">
        <v>28</v>
      </c>
      <c r="C14" s="2" t="str">
        <f>"裴玉英"</f>
        <v>裴玉英</v>
      </c>
      <c r="D14" s="2" t="str">
        <f>"1971-07-11"</f>
        <v>1971-07-11</v>
      </c>
      <c r="E14" s="4" t="s">
        <v>2</v>
      </c>
      <c r="F14" s="4" t="s">
        <v>1</v>
      </c>
      <c r="G14" s="4" t="s">
        <v>0</v>
      </c>
      <c r="H14" s="4" t="s">
        <v>8</v>
      </c>
      <c r="I14" s="4" t="s">
        <v>29</v>
      </c>
    </row>
    <row r="15" spans="1:9" s="1" customFormat="1" ht="24.75" customHeight="1">
      <c r="A15" s="2">
        <v>12</v>
      </c>
      <c r="B15" s="3" t="s">
        <v>28</v>
      </c>
      <c r="C15" s="2" t="str">
        <f>"黄灵"</f>
        <v>黄灵</v>
      </c>
      <c r="D15" s="2" t="str">
        <f>"1979-06-25"</f>
        <v>1979-06-25</v>
      </c>
      <c r="E15" s="4" t="s">
        <v>2</v>
      </c>
      <c r="F15" s="4" t="s">
        <v>1</v>
      </c>
      <c r="G15" s="4" t="s">
        <v>0</v>
      </c>
      <c r="H15" s="4" t="s">
        <v>8</v>
      </c>
      <c r="I15" s="4" t="s">
        <v>27</v>
      </c>
    </row>
    <row r="16" spans="1:9" s="1" customFormat="1" ht="24.75" customHeight="1">
      <c r="A16" s="2">
        <v>13</v>
      </c>
      <c r="B16" s="3" t="s">
        <v>28</v>
      </c>
      <c r="C16" s="2" t="str">
        <f>"陈小建"</f>
        <v>陈小建</v>
      </c>
      <c r="D16" s="2" t="str">
        <f>"1981-10-20"</f>
        <v>1981-10-20</v>
      </c>
      <c r="E16" s="4" t="s">
        <v>4</v>
      </c>
      <c r="F16" s="4" t="s">
        <v>1</v>
      </c>
      <c r="G16" s="4" t="s">
        <v>0</v>
      </c>
      <c r="H16" s="4" t="s">
        <v>8</v>
      </c>
      <c r="I16" s="4" t="s">
        <v>27</v>
      </c>
    </row>
    <row r="17" spans="1:9" s="1" customFormat="1" ht="24.75" customHeight="1">
      <c r="A17" s="2">
        <v>14</v>
      </c>
      <c r="B17" s="3" t="s">
        <v>26</v>
      </c>
      <c r="C17" s="2" t="str">
        <f>"余燕梅"</f>
        <v>余燕梅</v>
      </c>
      <c r="D17" s="2" t="str">
        <f>"1978-08-08"</f>
        <v>1978-08-08</v>
      </c>
      <c r="E17" s="4" t="s">
        <v>2</v>
      </c>
      <c r="F17" s="4" t="s">
        <v>1</v>
      </c>
      <c r="G17" s="4" t="s">
        <v>0</v>
      </c>
      <c r="H17" s="4" t="s">
        <v>5</v>
      </c>
      <c r="I17" s="4" t="s">
        <v>25</v>
      </c>
    </row>
    <row r="18" spans="1:9" s="1" customFormat="1" ht="24.75" customHeight="1">
      <c r="A18" s="2">
        <v>15</v>
      </c>
      <c r="B18" s="3" t="s">
        <v>26</v>
      </c>
      <c r="C18" s="2" t="str">
        <f>"谢琴"</f>
        <v>谢琴</v>
      </c>
      <c r="D18" s="2" t="str">
        <f>"1976-11-19"</f>
        <v>1976-11-19</v>
      </c>
      <c r="E18" s="4" t="s">
        <v>2</v>
      </c>
      <c r="F18" s="4" t="s">
        <v>1</v>
      </c>
      <c r="G18" s="4" t="s">
        <v>0</v>
      </c>
      <c r="H18" s="4" t="s">
        <v>5</v>
      </c>
      <c r="I18" s="4" t="s">
        <v>25</v>
      </c>
    </row>
    <row r="19" spans="1:9" s="1" customFormat="1" ht="24.75" customHeight="1">
      <c r="A19" s="2">
        <v>16</v>
      </c>
      <c r="B19" s="3" t="s">
        <v>24</v>
      </c>
      <c r="C19" s="2" t="str">
        <f>"欧武英"</f>
        <v>欧武英</v>
      </c>
      <c r="D19" s="2" t="str">
        <f>"1981-08-07"</f>
        <v>1981-08-07</v>
      </c>
      <c r="E19" s="4" t="s">
        <v>2</v>
      </c>
      <c r="F19" s="4" t="s">
        <v>1</v>
      </c>
      <c r="G19" s="4" t="s">
        <v>0</v>
      </c>
      <c r="H19" s="4" t="s">
        <v>23</v>
      </c>
      <c r="I19" s="4" t="s">
        <v>22</v>
      </c>
    </row>
  </sheetData>
  <sheetProtection password="E9DF" sheet="1"/>
  <mergeCells count="1">
    <mergeCell ref="A2:I2"/>
  </mergeCells>
  <printOptions/>
  <pageMargins left="0.56" right="0.23" top="0.75" bottom="0.75" header="0.3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2019-11-12T06:24:11Z</cp:lastPrinted>
  <dcterms:created xsi:type="dcterms:W3CDTF">2019-11-07T10:32:42Z</dcterms:created>
  <dcterms:modified xsi:type="dcterms:W3CDTF">2019-11-20T02:41:03Z</dcterms:modified>
  <cp:category/>
  <cp:version/>
  <cp:contentType/>
  <cp:contentStatus/>
</cp:coreProperties>
</file>