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体检人员名单" sheetId="2" r:id="rId1"/>
  </sheets>
  <definedNames>
    <definedName name="_xlnm.Print_Titles" localSheetId="0">体检人员名单!$1:$4</definedName>
  </definedNames>
  <calcPr calcId="144525"/>
</workbook>
</file>

<file path=xl/sharedStrings.xml><?xml version="1.0" encoding="utf-8"?>
<sst xmlns="http://schemas.openxmlformats.org/spreadsheetml/2006/main" count="201" uniqueCount="116">
  <si>
    <t>2019年喜德县事业单位招考工作人员体检人员名单</t>
  </si>
  <si>
    <t/>
  </si>
  <si>
    <t>姓名</t>
  </si>
  <si>
    <t>姓别</t>
  </si>
  <si>
    <t>民族</t>
  </si>
  <si>
    <t>准考证号</t>
  </si>
  <si>
    <t>报考职位</t>
  </si>
  <si>
    <t>职位编码</t>
  </si>
  <si>
    <t>招聘单位</t>
  </si>
  <si>
    <t>职业能力倾向测验</t>
  </si>
  <si>
    <t>公共基础知识</t>
  </si>
  <si>
    <t>笔试成绩</t>
  </si>
  <si>
    <t>笔试成绩
(50%)</t>
  </si>
  <si>
    <t>政策性加分</t>
  </si>
  <si>
    <t>笔  试
总成绩
60%</t>
  </si>
  <si>
    <t>面试
成绩</t>
  </si>
  <si>
    <t>面  试
总成绩
(40%)</t>
  </si>
  <si>
    <t>总成绩</t>
  </si>
  <si>
    <t>少数
民族</t>
  </si>
  <si>
    <t>退役大学生士兵</t>
  </si>
  <si>
    <t>大学生志愿服务西部计划</t>
  </si>
  <si>
    <t>三支
一扶</t>
  </si>
  <si>
    <t>特设岗位计划</t>
  </si>
  <si>
    <t>大学生村（社区）干部</t>
  </si>
  <si>
    <t>吴兴烊</t>
  </si>
  <si>
    <t>男</t>
  </si>
  <si>
    <t>汉族</t>
  </si>
  <si>
    <t>92814010127</t>
  </si>
  <si>
    <t>会计</t>
  </si>
  <si>
    <t>140101</t>
  </si>
  <si>
    <t>喜德县社会救助福利中心</t>
  </si>
  <si>
    <t>张姝</t>
  </si>
  <si>
    <t>女</t>
  </si>
  <si>
    <t>92814010308</t>
  </si>
  <si>
    <t>李守国</t>
  </si>
  <si>
    <t>92814010328</t>
  </si>
  <si>
    <t>工作人员</t>
  </si>
  <si>
    <t>喜德县农村中心敬老院</t>
  </si>
  <si>
    <t>阿别阿呷</t>
  </si>
  <si>
    <t>彝族</t>
  </si>
  <si>
    <t>92814010417</t>
  </si>
  <si>
    <t>刘斯媛</t>
  </si>
  <si>
    <t>92814010504</t>
  </si>
  <si>
    <t>汉语播音员</t>
  </si>
  <si>
    <t>喜德县广播电视台</t>
  </si>
  <si>
    <t>孙特阿加</t>
  </si>
  <si>
    <t>92814010603</t>
  </si>
  <si>
    <t>汉语记者</t>
  </si>
  <si>
    <t>金梦</t>
  </si>
  <si>
    <t>92814010617</t>
  </si>
  <si>
    <t>喜德县投促和商务服务中心</t>
  </si>
  <si>
    <t>谢少娟</t>
  </si>
  <si>
    <t>92814010711</t>
  </si>
  <si>
    <t>喜德县退役军人服务中心</t>
  </si>
  <si>
    <t>吉克车哈</t>
  </si>
  <si>
    <t>92814010719</t>
  </si>
  <si>
    <t>黑日伍呷</t>
  </si>
  <si>
    <t>92814010827</t>
  </si>
  <si>
    <t>喜德县农技站</t>
  </si>
  <si>
    <t>陈祥</t>
  </si>
  <si>
    <t>92814010902</t>
  </si>
  <si>
    <t>马海收体</t>
  </si>
  <si>
    <t>92814010912</t>
  </si>
  <si>
    <t>喜德县动物疫病预防控制中心</t>
  </si>
  <si>
    <t>阿牛布古</t>
  </si>
  <si>
    <t>92814010926</t>
  </si>
  <si>
    <t>喜德县土肥站</t>
  </si>
  <si>
    <t>曲木木街</t>
  </si>
  <si>
    <t>92814011012</t>
  </si>
  <si>
    <t>141001</t>
  </si>
  <si>
    <t>喜德县畜牧站</t>
  </si>
  <si>
    <t>孟想</t>
  </si>
  <si>
    <t>92814011017</t>
  </si>
  <si>
    <t>喜德县农村经营管理站</t>
  </si>
  <si>
    <t>马海么哈</t>
  </si>
  <si>
    <t>92814011026</t>
  </si>
  <si>
    <t>喜德县农牧科教站</t>
  </si>
  <si>
    <t>黑日木牛</t>
  </si>
  <si>
    <t>92814011030</t>
  </si>
  <si>
    <t>胡凯</t>
  </si>
  <si>
    <t>92814011106</t>
  </si>
  <si>
    <t>喜德县烤烟技术推广服务站</t>
  </si>
  <si>
    <t>赵一静</t>
  </si>
  <si>
    <t>回族</t>
  </si>
  <si>
    <t>92814011109</t>
  </si>
  <si>
    <t>文秘</t>
  </si>
  <si>
    <t>喜德县地方电力工作站</t>
  </si>
  <si>
    <t>叶永润</t>
  </si>
  <si>
    <t>92814011219</t>
  </si>
  <si>
    <t>技术人员</t>
  </si>
  <si>
    <t>喜德县农田水利建设站</t>
  </si>
  <si>
    <t>沙依木基</t>
  </si>
  <si>
    <t>92814011229</t>
  </si>
  <si>
    <t>喜德县大数据中心</t>
  </si>
  <si>
    <t>呷洛布吉</t>
  </si>
  <si>
    <t>92814011311</t>
  </si>
  <si>
    <t>喜德县法律援助中心</t>
  </si>
  <si>
    <t>朱文军</t>
  </si>
  <si>
    <t>92814011307</t>
  </si>
  <si>
    <t>付伍红</t>
  </si>
  <si>
    <t>92814011312</t>
  </si>
  <si>
    <t>何杰</t>
  </si>
  <si>
    <t>92814011321</t>
  </si>
  <si>
    <t>喜德县城乡居民保险中心</t>
  </si>
  <si>
    <t>金小龙</t>
  </si>
  <si>
    <t>92814011507</t>
  </si>
  <si>
    <t>法律</t>
  </si>
  <si>
    <t>141902</t>
  </si>
  <si>
    <t>沙马小红</t>
  </si>
  <si>
    <t>92814011529</t>
  </si>
  <si>
    <t>喜德县群众来访接待中心</t>
  </si>
  <si>
    <t>生吞惹体</t>
  </si>
  <si>
    <t>92814011604</t>
  </si>
  <si>
    <t>喜德县机构编制信息管理中心</t>
  </si>
  <si>
    <t>吉尔阿来</t>
  </si>
  <si>
    <t>92814011608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</si>
</sst>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A1" sqref="A1:U1"/>
    </sheetView>
  </sheetViews>
  <sheetFormatPr defaultColWidth="8.88888888888889" defaultRowHeight="12" customHeight="1"/>
  <cols>
    <col min="1" max="1" width="9.77777777777778" style="1" customWidth="1"/>
    <col min="2" max="2" width="4.77777777777778" style="1" customWidth="1"/>
    <col min="3" max="3" width="5.44444444444444" style="1" customWidth="1"/>
    <col min="4" max="4" width="12.6666666666667" style="1" customWidth="1"/>
    <col min="5" max="5" width="9.22222222222222" style="1" customWidth="1"/>
    <col min="6" max="6" width="9.11111111111111" style="1" customWidth="1"/>
    <col min="7" max="7" width="25" style="1" customWidth="1"/>
    <col min="8" max="9" width="8.88888888888889" style="1"/>
    <col min="10" max="10" width="9.11111111111111" style="1" customWidth="1"/>
    <col min="11" max="11" width="8.77777777777778" style="1" customWidth="1"/>
    <col min="12" max="12" width="5" style="1" customWidth="1"/>
    <col min="13" max="13" width="7.33333333333333" style="1" customWidth="1"/>
    <col min="14" max="14" width="8" style="1" customWidth="1"/>
    <col min="15" max="15" width="5.88888888888889" style="1" customWidth="1"/>
    <col min="16" max="16" width="6" style="1" customWidth="1"/>
    <col min="17" max="17" width="9.55555555555556" style="1" customWidth="1"/>
    <col min="18" max="18" width="7.33333333333333" style="1" customWidth="1"/>
    <col min="19" max="20" width="8.88888888888889" style="1"/>
    <col min="21" max="21" width="11.4444444444444" style="1" customWidth="1"/>
    <col min="22" max="16381" width="8.88888888888889" style="1"/>
    <col min="16382" max="16384" width="8.88888888888889" style="2"/>
  </cols>
  <sheetData>
    <row r="1" s="1" customFormat="1" ht="27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customHeight="1" spans="1:11">
      <c r="A2" s="4" t="s">
        <v>1</v>
      </c>
      <c r="B2" s="4"/>
      <c r="C2" s="4"/>
      <c r="D2" s="4"/>
      <c r="E2" s="4"/>
      <c r="F2" s="4"/>
      <c r="G2" s="4"/>
      <c r="H2" s="4"/>
      <c r="I2" s="10"/>
      <c r="J2" s="10"/>
      <c r="K2" s="10"/>
    </row>
    <row r="3" s="1" customFormat="1" ht="24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1" t="s">
        <v>12</v>
      </c>
      <c r="L3" s="12" t="s">
        <v>13</v>
      </c>
      <c r="M3" s="13"/>
      <c r="N3" s="13"/>
      <c r="O3" s="13"/>
      <c r="P3" s="13"/>
      <c r="Q3" s="13"/>
      <c r="R3" s="19" t="s">
        <v>14</v>
      </c>
      <c r="S3" s="20" t="s">
        <v>15</v>
      </c>
      <c r="T3" s="20" t="s">
        <v>16</v>
      </c>
      <c r="U3" s="21" t="s">
        <v>17</v>
      </c>
    </row>
    <row r="4" s="1" customFormat="1" ht="45" customHeight="1" spans="1:21">
      <c r="A4" s="5"/>
      <c r="B4" s="5"/>
      <c r="C4" s="5"/>
      <c r="D4" s="5"/>
      <c r="E4" s="5"/>
      <c r="F4" s="5"/>
      <c r="G4" s="5"/>
      <c r="H4" s="5"/>
      <c r="I4" s="5"/>
      <c r="J4" s="5"/>
      <c r="K4" s="14"/>
      <c r="L4" s="15" t="s">
        <v>18</v>
      </c>
      <c r="M4" s="16" t="s">
        <v>19</v>
      </c>
      <c r="N4" s="16" t="s">
        <v>20</v>
      </c>
      <c r="O4" s="16" t="s">
        <v>21</v>
      </c>
      <c r="P4" s="16" t="s">
        <v>22</v>
      </c>
      <c r="Q4" s="16" t="s">
        <v>23</v>
      </c>
      <c r="R4" s="22"/>
      <c r="S4" s="23"/>
      <c r="T4" s="23"/>
      <c r="U4" s="24"/>
    </row>
    <row r="5" s="1" customFormat="1" ht="26" customHeight="1" spans="1:21">
      <c r="A5" s="6" t="s">
        <v>24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30</v>
      </c>
      <c r="H5" s="7">
        <v>53.2</v>
      </c>
      <c r="I5" s="7">
        <v>53.3</v>
      </c>
      <c r="J5" s="7">
        <v>106.5</v>
      </c>
      <c r="K5" s="17">
        <f>J5*0.5</f>
        <v>53.25</v>
      </c>
      <c r="L5" s="18"/>
      <c r="M5" s="18"/>
      <c r="N5" s="18"/>
      <c r="O5" s="18"/>
      <c r="P5" s="18"/>
      <c r="Q5" s="18"/>
      <c r="R5" s="25">
        <f>(K5+L5+M5+N5+O5+P5+Q5)*0.6</f>
        <v>31.95</v>
      </c>
      <c r="S5" s="25">
        <v>79.2</v>
      </c>
      <c r="T5" s="25">
        <f>S5*0.4</f>
        <v>31.68</v>
      </c>
      <c r="U5" s="25">
        <f>R5+T5</f>
        <v>63.63</v>
      </c>
    </row>
    <row r="6" s="1" customFormat="1" ht="26" customHeight="1" spans="1:21">
      <c r="A6" s="8" t="s">
        <v>31</v>
      </c>
      <c r="B6" s="8" t="s">
        <v>32</v>
      </c>
      <c r="C6" s="8" t="s">
        <v>26</v>
      </c>
      <c r="D6" s="8" t="s">
        <v>33</v>
      </c>
      <c r="E6" s="8" t="s">
        <v>28</v>
      </c>
      <c r="F6" s="8">
        <v>140101</v>
      </c>
      <c r="G6" s="8" t="s">
        <v>30</v>
      </c>
      <c r="H6" s="9">
        <v>47.3</v>
      </c>
      <c r="I6" s="9">
        <v>55.9</v>
      </c>
      <c r="J6" s="9">
        <v>103.2</v>
      </c>
      <c r="K6" s="17">
        <f>J6*0.5</f>
        <v>51.6</v>
      </c>
      <c r="L6" s="18"/>
      <c r="M6" s="18"/>
      <c r="N6" s="18"/>
      <c r="O6" s="18"/>
      <c r="P6" s="18"/>
      <c r="Q6" s="18"/>
      <c r="R6" s="25">
        <f>(K6+L6+M6+N6+O6+P6+Q6)*0.6</f>
        <v>30.96</v>
      </c>
      <c r="S6" s="25">
        <v>77</v>
      </c>
      <c r="T6" s="25">
        <f>S6*0.4</f>
        <v>30.8</v>
      </c>
      <c r="U6" s="25">
        <f>R6+T6</f>
        <v>61.76</v>
      </c>
    </row>
    <row r="7" s="1" customFormat="1" ht="26" customHeight="1" spans="1:21">
      <c r="A7" s="8" t="s">
        <v>34</v>
      </c>
      <c r="B7" s="8" t="s">
        <v>25</v>
      </c>
      <c r="C7" s="8" t="s">
        <v>26</v>
      </c>
      <c r="D7" s="8" t="s">
        <v>35</v>
      </c>
      <c r="E7" s="8" t="s">
        <v>36</v>
      </c>
      <c r="F7" s="8">
        <v>140201</v>
      </c>
      <c r="G7" s="8" t="s">
        <v>37</v>
      </c>
      <c r="H7" s="9">
        <v>64.5</v>
      </c>
      <c r="I7" s="9">
        <v>45.4</v>
      </c>
      <c r="J7" s="9">
        <v>109.9</v>
      </c>
      <c r="K7" s="17">
        <f>J7*0.5</f>
        <v>54.95</v>
      </c>
      <c r="L7" s="18"/>
      <c r="M7" s="18"/>
      <c r="N7" s="18"/>
      <c r="O7" s="18"/>
      <c r="P7" s="18"/>
      <c r="Q7" s="18"/>
      <c r="R7" s="25">
        <f>(K7+L7+M7+N7+O7+P7+Q7)*0.6</f>
        <v>32.97</v>
      </c>
      <c r="S7" s="25">
        <v>79.8</v>
      </c>
      <c r="T7" s="25">
        <f>S7*0.4</f>
        <v>31.92</v>
      </c>
      <c r="U7" s="25">
        <f>R7+T7</f>
        <v>64.89</v>
      </c>
    </row>
    <row r="8" s="1" customFormat="1" ht="26" customHeight="1" spans="1:21">
      <c r="A8" s="8" t="s">
        <v>38</v>
      </c>
      <c r="B8" s="8" t="s">
        <v>32</v>
      </c>
      <c r="C8" s="8" t="s">
        <v>39</v>
      </c>
      <c r="D8" s="8" t="s">
        <v>40</v>
      </c>
      <c r="E8" s="8" t="s">
        <v>36</v>
      </c>
      <c r="F8" s="8">
        <v>140201</v>
      </c>
      <c r="G8" s="8" t="s">
        <v>37</v>
      </c>
      <c r="H8" s="9">
        <v>50.5</v>
      </c>
      <c r="I8" s="9">
        <v>49.9</v>
      </c>
      <c r="J8" s="9">
        <v>100.4</v>
      </c>
      <c r="K8" s="17">
        <f t="shared" ref="K8:K13" si="0">J8*0.5</f>
        <v>50.2</v>
      </c>
      <c r="L8" s="18">
        <v>1</v>
      </c>
      <c r="M8" s="18"/>
      <c r="N8" s="18"/>
      <c r="O8" s="18"/>
      <c r="P8" s="18"/>
      <c r="Q8" s="18"/>
      <c r="R8" s="25">
        <f t="shared" ref="R8:R13" si="1">(K8+L8+M8+N8+O8+P8+Q8)*0.6</f>
        <v>30.72</v>
      </c>
      <c r="S8" s="25">
        <v>76.4</v>
      </c>
      <c r="T8" s="25">
        <f t="shared" ref="T8:T13" si="2">S8*0.4</f>
        <v>30.56</v>
      </c>
      <c r="U8" s="25">
        <f t="shared" ref="U8:U13" si="3">R8+T8</f>
        <v>61.28</v>
      </c>
    </row>
    <row r="9" s="1" customFormat="1" ht="26" customHeight="1" spans="1:21">
      <c r="A9" s="8" t="s">
        <v>41</v>
      </c>
      <c r="B9" s="8" t="s">
        <v>32</v>
      </c>
      <c r="C9" s="8" t="s">
        <v>39</v>
      </c>
      <c r="D9" s="8" t="s">
        <v>42</v>
      </c>
      <c r="E9" s="8" t="s">
        <v>43</v>
      </c>
      <c r="F9" s="8">
        <v>140301</v>
      </c>
      <c r="G9" s="8" t="s">
        <v>44</v>
      </c>
      <c r="H9" s="9">
        <v>55.3</v>
      </c>
      <c r="I9" s="9">
        <v>52</v>
      </c>
      <c r="J9" s="9">
        <v>107.3</v>
      </c>
      <c r="K9" s="17">
        <f t="shared" si="0"/>
        <v>53.65</v>
      </c>
      <c r="L9" s="18">
        <v>1</v>
      </c>
      <c r="M9" s="18"/>
      <c r="N9" s="18"/>
      <c r="O9" s="18"/>
      <c r="P9" s="18"/>
      <c r="Q9" s="18"/>
      <c r="R9" s="25">
        <f t="shared" si="1"/>
        <v>32.79</v>
      </c>
      <c r="S9" s="25">
        <v>82.8</v>
      </c>
      <c r="T9" s="25">
        <f t="shared" si="2"/>
        <v>33.12</v>
      </c>
      <c r="U9" s="25">
        <f t="shared" si="3"/>
        <v>65.91</v>
      </c>
    </row>
    <row r="10" s="1" customFormat="1" ht="26" customHeight="1" spans="1:21">
      <c r="A10" s="8" t="s">
        <v>45</v>
      </c>
      <c r="B10" s="8" t="s">
        <v>32</v>
      </c>
      <c r="C10" s="8" t="s">
        <v>39</v>
      </c>
      <c r="D10" s="8" t="s">
        <v>46</v>
      </c>
      <c r="E10" s="8" t="s">
        <v>47</v>
      </c>
      <c r="F10" s="8">
        <v>140302</v>
      </c>
      <c r="G10" s="8" t="s">
        <v>44</v>
      </c>
      <c r="H10" s="9">
        <v>45</v>
      </c>
      <c r="I10" s="9">
        <v>53.8</v>
      </c>
      <c r="J10" s="9">
        <v>98.8</v>
      </c>
      <c r="K10" s="17">
        <f t="shared" si="0"/>
        <v>49.4</v>
      </c>
      <c r="L10" s="18">
        <v>1</v>
      </c>
      <c r="M10" s="18"/>
      <c r="N10" s="18">
        <v>4</v>
      </c>
      <c r="O10" s="18"/>
      <c r="P10" s="18"/>
      <c r="Q10" s="18"/>
      <c r="R10" s="25">
        <f t="shared" si="1"/>
        <v>32.64</v>
      </c>
      <c r="S10" s="25">
        <v>72.2</v>
      </c>
      <c r="T10" s="25">
        <f t="shared" si="2"/>
        <v>28.88</v>
      </c>
      <c r="U10" s="25">
        <f t="shared" si="3"/>
        <v>61.52</v>
      </c>
    </row>
    <row r="11" s="1" customFormat="1" ht="26" customHeight="1" spans="1:21">
      <c r="A11" s="8" t="s">
        <v>48</v>
      </c>
      <c r="B11" s="8" t="s">
        <v>32</v>
      </c>
      <c r="C11" s="8" t="s">
        <v>39</v>
      </c>
      <c r="D11" s="8" t="s">
        <v>49</v>
      </c>
      <c r="E11" s="8" t="s">
        <v>28</v>
      </c>
      <c r="F11" s="8">
        <v>140401</v>
      </c>
      <c r="G11" s="8" t="s">
        <v>50</v>
      </c>
      <c r="H11" s="9">
        <v>51.1</v>
      </c>
      <c r="I11" s="9">
        <v>52.4</v>
      </c>
      <c r="J11" s="9">
        <v>103.5</v>
      </c>
      <c r="K11" s="17">
        <f t="shared" si="0"/>
        <v>51.75</v>
      </c>
      <c r="L11" s="18">
        <v>1</v>
      </c>
      <c r="M11" s="18"/>
      <c r="N11" s="18"/>
      <c r="O11" s="18"/>
      <c r="P11" s="18"/>
      <c r="Q11" s="18"/>
      <c r="R11" s="25">
        <f t="shared" si="1"/>
        <v>31.65</v>
      </c>
      <c r="S11" s="25">
        <v>79.6</v>
      </c>
      <c r="T11" s="25">
        <f t="shared" si="2"/>
        <v>31.84</v>
      </c>
      <c r="U11" s="25">
        <f t="shared" si="3"/>
        <v>63.49</v>
      </c>
    </row>
    <row r="12" s="1" customFormat="1" ht="26" customHeight="1" spans="1:21">
      <c r="A12" s="8" t="s">
        <v>51</v>
      </c>
      <c r="B12" s="8" t="s">
        <v>32</v>
      </c>
      <c r="C12" s="8" t="s">
        <v>39</v>
      </c>
      <c r="D12" s="8" t="s">
        <v>52</v>
      </c>
      <c r="E12" s="8" t="s">
        <v>28</v>
      </c>
      <c r="F12" s="8">
        <v>140501</v>
      </c>
      <c r="G12" s="8" t="s">
        <v>53</v>
      </c>
      <c r="H12" s="9">
        <v>50</v>
      </c>
      <c r="I12" s="9">
        <v>42.1</v>
      </c>
      <c r="J12" s="9">
        <v>92.1</v>
      </c>
      <c r="K12" s="17">
        <f t="shared" si="0"/>
        <v>46.05</v>
      </c>
      <c r="L12" s="18"/>
      <c r="M12" s="18"/>
      <c r="N12" s="18"/>
      <c r="O12" s="18"/>
      <c r="P12" s="18"/>
      <c r="Q12" s="18"/>
      <c r="R12" s="25">
        <f t="shared" si="1"/>
        <v>27.63</v>
      </c>
      <c r="S12" s="25">
        <v>71.8</v>
      </c>
      <c r="T12" s="25">
        <f t="shared" si="2"/>
        <v>28.72</v>
      </c>
      <c r="U12" s="25">
        <f t="shared" si="3"/>
        <v>56.35</v>
      </c>
    </row>
    <row r="13" s="1" customFormat="1" ht="26" customHeight="1" spans="1:21">
      <c r="A13" s="8" t="s">
        <v>54</v>
      </c>
      <c r="B13" s="8" t="s">
        <v>25</v>
      </c>
      <c r="C13" s="8" t="s">
        <v>39</v>
      </c>
      <c r="D13" s="8" t="s">
        <v>55</v>
      </c>
      <c r="E13" s="8" t="s">
        <v>36</v>
      </c>
      <c r="F13" s="8">
        <v>140502</v>
      </c>
      <c r="G13" s="8" t="s">
        <v>53</v>
      </c>
      <c r="H13" s="9">
        <v>49.1</v>
      </c>
      <c r="I13" s="9">
        <v>49.2</v>
      </c>
      <c r="J13" s="9">
        <v>98.3</v>
      </c>
      <c r="K13" s="17">
        <f t="shared" si="0"/>
        <v>49.15</v>
      </c>
      <c r="L13" s="18"/>
      <c r="M13" s="18"/>
      <c r="N13" s="18"/>
      <c r="O13" s="18"/>
      <c r="P13" s="18"/>
      <c r="Q13" s="18"/>
      <c r="R13" s="25">
        <f t="shared" si="1"/>
        <v>29.49</v>
      </c>
      <c r="S13" s="25">
        <v>70.8</v>
      </c>
      <c r="T13" s="25">
        <f t="shared" si="2"/>
        <v>28.32</v>
      </c>
      <c r="U13" s="25">
        <f t="shared" si="3"/>
        <v>57.81</v>
      </c>
    </row>
    <row r="14" s="1" customFormat="1" ht="26" customHeight="1" spans="1:21">
      <c r="A14" s="8" t="s">
        <v>56</v>
      </c>
      <c r="B14" s="8" t="s">
        <v>25</v>
      </c>
      <c r="C14" s="8" t="s">
        <v>39</v>
      </c>
      <c r="D14" s="8" t="s">
        <v>57</v>
      </c>
      <c r="E14" s="8" t="s">
        <v>36</v>
      </c>
      <c r="F14" s="8">
        <v>140601</v>
      </c>
      <c r="G14" s="8" t="s">
        <v>58</v>
      </c>
      <c r="H14" s="9">
        <v>56.4</v>
      </c>
      <c r="I14" s="9">
        <v>59</v>
      </c>
      <c r="J14" s="9">
        <v>115.4</v>
      </c>
      <c r="K14" s="17">
        <f>J14*0.5</f>
        <v>57.7</v>
      </c>
      <c r="L14" s="18">
        <v>1</v>
      </c>
      <c r="M14" s="18"/>
      <c r="N14" s="18"/>
      <c r="O14" s="18"/>
      <c r="P14" s="18"/>
      <c r="Q14" s="18"/>
      <c r="R14" s="25">
        <f>(K14+L14+M14+N14+O14+P14+Q14)*0.6</f>
        <v>35.22</v>
      </c>
      <c r="S14" s="25">
        <v>68.8</v>
      </c>
      <c r="T14" s="25">
        <f>S14*0.4</f>
        <v>27.52</v>
      </c>
      <c r="U14" s="25">
        <f>R14+T14</f>
        <v>62.74</v>
      </c>
    </row>
    <row r="15" s="1" customFormat="1" ht="26" customHeight="1" spans="1:21">
      <c r="A15" s="8" t="s">
        <v>59</v>
      </c>
      <c r="B15" s="8" t="s">
        <v>32</v>
      </c>
      <c r="C15" s="8" t="s">
        <v>26</v>
      </c>
      <c r="D15" s="8" t="s">
        <v>60</v>
      </c>
      <c r="E15" s="8" t="s">
        <v>36</v>
      </c>
      <c r="F15" s="8">
        <v>140601</v>
      </c>
      <c r="G15" s="8" t="s">
        <v>58</v>
      </c>
      <c r="H15" s="9">
        <v>54.2</v>
      </c>
      <c r="I15" s="9">
        <v>52.9</v>
      </c>
      <c r="J15" s="9">
        <v>107.1</v>
      </c>
      <c r="K15" s="17">
        <f>J15*0.5</f>
        <v>53.55</v>
      </c>
      <c r="L15" s="18"/>
      <c r="M15" s="18"/>
      <c r="N15" s="18"/>
      <c r="O15" s="18"/>
      <c r="P15" s="18"/>
      <c r="Q15" s="18"/>
      <c r="R15" s="25">
        <f>(K15+L15+M15+N15+O15+P15+Q15)*0.6</f>
        <v>32.13</v>
      </c>
      <c r="S15" s="25">
        <v>75</v>
      </c>
      <c r="T15" s="25">
        <f>S15*0.4</f>
        <v>30</v>
      </c>
      <c r="U15" s="25">
        <f>R15+T15</f>
        <v>62.13</v>
      </c>
    </row>
    <row r="16" s="1" customFormat="1" ht="26" customHeight="1" spans="1:21">
      <c r="A16" s="8" t="s">
        <v>61</v>
      </c>
      <c r="B16" s="8" t="s">
        <v>25</v>
      </c>
      <c r="C16" s="8" t="s">
        <v>39</v>
      </c>
      <c r="D16" s="8" t="s">
        <v>62</v>
      </c>
      <c r="E16" s="8" t="s">
        <v>36</v>
      </c>
      <c r="F16" s="8">
        <v>140701</v>
      </c>
      <c r="G16" s="8" t="s">
        <v>63</v>
      </c>
      <c r="H16" s="9">
        <v>47.2</v>
      </c>
      <c r="I16" s="9">
        <v>47.7</v>
      </c>
      <c r="J16" s="9">
        <v>94.9</v>
      </c>
      <c r="K16" s="17">
        <f>J16*0.5</f>
        <v>47.45</v>
      </c>
      <c r="L16" s="18">
        <v>1</v>
      </c>
      <c r="M16" s="18"/>
      <c r="N16" s="18"/>
      <c r="O16" s="18"/>
      <c r="P16" s="18"/>
      <c r="Q16" s="18"/>
      <c r="R16" s="25">
        <f>(K16+L16+M16+N16+O16+P16+Q16)*0.6</f>
        <v>29.07</v>
      </c>
      <c r="S16" s="25">
        <v>63</v>
      </c>
      <c r="T16" s="25">
        <f>S16*0.4</f>
        <v>25.2</v>
      </c>
      <c r="U16" s="25">
        <f>R16+T16</f>
        <v>54.27</v>
      </c>
    </row>
    <row r="17" s="1" customFormat="1" ht="26" customHeight="1" spans="1:21">
      <c r="A17" s="8" t="s">
        <v>64</v>
      </c>
      <c r="B17" s="8" t="s">
        <v>25</v>
      </c>
      <c r="C17" s="8" t="s">
        <v>39</v>
      </c>
      <c r="D17" s="8" t="s">
        <v>65</v>
      </c>
      <c r="E17" s="8" t="s">
        <v>36</v>
      </c>
      <c r="F17" s="8">
        <v>140901</v>
      </c>
      <c r="G17" s="8" t="s">
        <v>66</v>
      </c>
      <c r="H17" s="9">
        <v>58.7</v>
      </c>
      <c r="I17" s="9">
        <v>55.3</v>
      </c>
      <c r="J17" s="9">
        <v>114</v>
      </c>
      <c r="K17" s="17">
        <f>J17*0.5</f>
        <v>57</v>
      </c>
      <c r="L17" s="18">
        <v>1</v>
      </c>
      <c r="M17" s="18"/>
      <c r="N17" s="18"/>
      <c r="O17" s="18"/>
      <c r="P17" s="18"/>
      <c r="Q17" s="18"/>
      <c r="R17" s="25">
        <f>(K17+L17+M17+N17+O17+P17+Q17)*0.6</f>
        <v>34.8</v>
      </c>
      <c r="S17" s="25">
        <v>72.6</v>
      </c>
      <c r="T17" s="25">
        <f>S17*0.4</f>
        <v>29.04</v>
      </c>
      <c r="U17" s="25">
        <f>R17+T17</f>
        <v>63.84</v>
      </c>
    </row>
    <row r="18" s="1" customFormat="1" ht="26" customHeight="1" spans="1:21">
      <c r="A18" s="8" t="s">
        <v>67</v>
      </c>
      <c r="B18" s="8" t="s">
        <v>25</v>
      </c>
      <c r="C18" s="8" t="s">
        <v>39</v>
      </c>
      <c r="D18" s="8" t="s">
        <v>68</v>
      </c>
      <c r="E18" s="8" t="s">
        <v>36</v>
      </c>
      <c r="F18" s="8" t="s">
        <v>69</v>
      </c>
      <c r="G18" s="8" t="s">
        <v>70</v>
      </c>
      <c r="H18" s="9">
        <v>27.9</v>
      </c>
      <c r="I18" s="9">
        <v>51.5</v>
      </c>
      <c r="J18" s="9">
        <v>79.4</v>
      </c>
      <c r="K18" s="17">
        <f>J18*0.5</f>
        <v>39.7</v>
      </c>
      <c r="L18" s="18">
        <v>1</v>
      </c>
      <c r="M18" s="18"/>
      <c r="N18" s="18"/>
      <c r="O18" s="18"/>
      <c r="P18" s="18"/>
      <c r="Q18" s="18"/>
      <c r="R18" s="25">
        <f>(K18+L18+M18+N18+O18+P18+Q18)*0.6</f>
        <v>24.42</v>
      </c>
      <c r="S18" s="25">
        <v>68.4</v>
      </c>
      <c r="T18" s="25">
        <f>S18*0.4</f>
        <v>27.36</v>
      </c>
      <c r="U18" s="25">
        <f>R18+T18</f>
        <v>51.78</v>
      </c>
    </row>
    <row r="19" s="1" customFormat="1" ht="26" customHeight="1" spans="1:21">
      <c r="A19" s="8" t="s">
        <v>71</v>
      </c>
      <c r="B19" s="8" t="s">
        <v>25</v>
      </c>
      <c r="C19" s="8" t="s">
        <v>39</v>
      </c>
      <c r="D19" s="8" t="s">
        <v>72</v>
      </c>
      <c r="E19" s="8" t="s">
        <v>36</v>
      </c>
      <c r="F19" s="8">
        <v>141101</v>
      </c>
      <c r="G19" s="8" t="s">
        <v>73</v>
      </c>
      <c r="H19" s="9">
        <v>47.4</v>
      </c>
      <c r="I19" s="9">
        <v>59.3</v>
      </c>
      <c r="J19" s="9">
        <v>106.7</v>
      </c>
      <c r="K19" s="17">
        <f>J19*0.5</f>
        <v>53.35</v>
      </c>
      <c r="L19" s="18">
        <v>1</v>
      </c>
      <c r="M19" s="18"/>
      <c r="N19" s="18"/>
      <c r="O19" s="18"/>
      <c r="P19" s="18"/>
      <c r="Q19" s="18"/>
      <c r="R19" s="25">
        <f>(K19+L19+M19+N19+O19+P19+Q19)*0.6</f>
        <v>32.61</v>
      </c>
      <c r="S19" s="25">
        <v>76.2</v>
      </c>
      <c r="T19" s="25">
        <f>S19*0.4</f>
        <v>30.48</v>
      </c>
      <c r="U19" s="25">
        <f>R19+T19</f>
        <v>63.09</v>
      </c>
    </row>
    <row r="20" s="1" customFormat="1" ht="26" customHeight="1" spans="1:21">
      <c r="A20" s="8" t="s">
        <v>74</v>
      </c>
      <c r="B20" s="8" t="s">
        <v>25</v>
      </c>
      <c r="C20" s="8" t="s">
        <v>39</v>
      </c>
      <c r="D20" s="8" t="s">
        <v>75</v>
      </c>
      <c r="E20" s="8" t="s">
        <v>36</v>
      </c>
      <c r="F20" s="8">
        <v>141201</v>
      </c>
      <c r="G20" s="8" t="s">
        <v>76</v>
      </c>
      <c r="H20" s="9">
        <v>41.1</v>
      </c>
      <c r="I20" s="9">
        <v>43.4</v>
      </c>
      <c r="J20" s="9">
        <v>84.5</v>
      </c>
      <c r="K20" s="17">
        <f>J20*0.5</f>
        <v>42.25</v>
      </c>
      <c r="L20" s="18">
        <v>1</v>
      </c>
      <c r="M20" s="18"/>
      <c r="N20" s="18"/>
      <c r="O20" s="18"/>
      <c r="P20" s="18"/>
      <c r="Q20" s="18"/>
      <c r="R20" s="25">
        <f>(K20+L20+M20+N20+O20+P20+Q20)*0.6</f>
        <v>25.95</v>
      </c>
      <c r="S20" s="25">
        <v>69</v>
      </c>
      <c r="T20" s="25">
        <f>S20*0.4</f>
        <v>27.6</v>
      </c>
      <c r="U20" s="25">
        <f>R20+T20</f>
        <v>53.55</v>
      </c>
    </row>
    <row r="21" s="1" customFormat="1" ht="26" customHeight="1" spans="1:21">
      <c r="A21" s="8" t="s">
        <v>77</v>
      </c>
      <c r="B21" s="8" t="s">
        <v>25</v>
      </c>
      <c r="C21" s="8" t="s">
        <v>39</v>
      </c>
      <c r="D21" s="8" t="s">
        <v>78</v>
      </c>
      <c r="E21" s="8" t="s">
        <v>36</v>
      </c>
      <c r="F21" s="8">
        <v>141201</v>
      </c>
      <c r="G21" s="8" t="s">
        <v>76</v>
      </c>
      <c r="H21" s="9">
        <v>42.8</v>
      </c>
      <c r="I21" s="9">
        <v>39.9</v>
      </c>
      <c r="J21" s="9">
        <v>82.7</v>
      </c>
      <c r="K21" s="17">
        <f>J21*0.5</f>
        <v>41.35</v>
      </c>
      <c r="L21" s="18"/>
      <c r="M21" s="18"/>
      <c r="N21" s="18"/>
      <c r="O21" s="18"/>
      <c r="P21" s="18"/>
      <c r="Q21" s="18"/>
      <c r="R21" s="25">
        <f>(K21+L21+M21+N21+O21+P21+Q21)*0.6</f>
        <v>24.81</v>
      </c>
      <c r="S21" s="25">
        <v>71.2</v>
      </c>
      <c r="T21" s="25">
        <f>S21*0.4</f>
        <v>28.48</v>
      </c>
      <c r="U21" s="25">
        <f>R21+T21</f>
        <v>53.29</v>
      </c>
    </row>
    <row r="22" s="1" customFormat="1" ht="26" customHeight="1" spans="1:21">
      <c r="A22" s="8" t="s">
        <v>79</v>
      </c>
      <c r="B22" s="8" t="s">
        <v>25</v>
      </c>
      <c r="C22" s="8" t="s">
        <v>26</v>
      </c>
      <c r="D22" s="8" t="s">
        <v>80</v>
      </c>
      <c r="E22" s="8" t="s">
        <v>36</v>
      </c>
      <c r="F22" s="8">
        <v>141301</v>
      </c>
      <c r="G22" s="8" t="s">
        <v>81</v>
      </c>
      <c r="H22" s="9">
        <v>52.6</v>
      </c>
      <c r="I22" s="9">
        <v>49</v>
      </c>
      <c r="J22" s="9">
        <v>101.6</v>
      </c>
      <c r="K22" s="17">
        <f>J22*0.5</f>
        <v>50.8</v>
      </c>
      <c r="L22" s="18"/>
      <c r="M22" s="18"/>
      <c r="N22" s="18"/>
      <c r="O22" s="18"/>
      <c r="P22" s="18"/>
      <c r="Q22" s="18"/>
      <c r="R22" s="25">
        <f>(K22+L22+M22+N22+O22+P22+Q22)*0.6</f>
        <v>30.48</v>
      </c>
      <c r="S22" s="25">
        <v>70.8</v>
      </c>
      <c r="T22" s="25">
        <f>S22*0.4</f>
        <v>28.32</v>
      </c>
      <c r="U22" s="25">
        <f>R22+T22</f>
        <v>58.8</v>
      </c>
    </row>
    <row r="23" s="1" customFormat="1" ht="26" customHeight="1" spans="1:21">
      <c r="A23" s="8" t="s">
        <v>82</v>
      </c>
      <c r="B23" s="8" t="s">
        <v>32</v>
      </c>
      <c r="C23" s="8" t="s">
        <v>83</v>
      </c>
      <c r="D23" s="8" t="s">
        <v>84</v>
      </c>
      <c r="E23" s="8" t="s">
        <v>85</v>
      </c>
      <c r="F23" s="8">
        <v>141401</v>
      </c>
      <c r="G23" s="8" t="s">
        <v>86</v>
      </c>
      <c r="H23" s="9">
        <v>41.6</v>
      </c>
      <c r="I23" s="9">
        <v>49.2</v>
      </c>
      <c r="J23" s="9">
        <v>90.8</v>
      </c>
      <c r="K23" s="17">
        <f>J23*0.5</f>
        <v>45.4</v>
      </c>
      <c r="L23" s="18">
        <v>1</v>
      </c>
      <c r="M23" s="18"/>
      <c r="N23" s="18"/>
      <c r="O23" s="18"/>
      <c r="P23" s="18"/>
      <c r="Q23" s="18">
        <v>4</v>
      </c>
      <c r="R23" s="25">
        <f>(K23+L23+M23+N23+O23+P23+Q23)*0.6</f>
        <v>30.24</v>
      </c>
      <c r="S23" s="25">
        <v>78.6</v>
      </c>
      <c r="T23" s="25">
        <f>S23*0.4</f>
        <v>31.44</v>
      </c>
      <c r="U23" s="25">
        <f>R23+T23</f>
        <v>61.68</v>
      </c>
    </row>
    <row r="24" s="1" customFormat="1" ht="26" customHeight="1" spans="1:21">
      <c r="A24" s="8" t="s">
        <v>87</v>
      </c>
      <c r="B24" s="8" t="s">
        <v>32</v>
      </c>
      <c r="C24" s="8" t="s">
        <v>26</v>
      </c>
      <c r="D24" s="8" t="s">
        <v>88</v>
      </c>
      <c r="E24" s="8" t="s">
        <v>89</v>
      </c>
      <c r="F24" s="8">
        <v>141501</v>
      </c>
      <c r="G24" s="8" t="s">
        <v>90</v>
      </c>
      <c r="H24" s="9">
        <v>55.9</v>
      </c>
      <c r="I24" s="9">
        <v>50</v>
      </c>
      <c r="J24" s="9">
        <v>105.9</v>
      </c>
      <c r="K24" s="17">
        <f>J24*0.5</f>
        <v>52.95</v>
      </c>
      <c r="L24" s="18"/>
      <c r="M24" s="18"/>
      <c r="N24" s="18"/>
      <c r="O24" s="18"/>
      <c r="P24" s="18"/>
      <c r="Q24" s="18"/>
      <c r="R24" s="25">
        <f>(K24+L24+M24+N24+O24+P24+Q24)*0.6</f>
        <v>31.77</v>
      </c>
      <c r="S24" s="25">
        <v>75</v>
      </c>
      <c r="T24" s="25">
        <f>S24*0.4</f>
        <v>30</v>
      </c>
      <c r="U24" s="25">
        <f>R24+T24</f>
        <v>61.77</v>
      </c>
    </row>
    <row r="25" s="1" customFormat="1" ht="26" customHeight="1" spans="1:21">
      <c r="A25" s="8" t="s">
        <v>91</v>
      </c>
      <c r="B25" s="8" t="s">
        <v>25</v>
      </c>
      <c r="C25" s="8" t="s">
        <v>39</v>
      </c>
      <c r="D25" s="8" t="s">
        <v>92</v>
      </c>
      <c r="E25" s="8" t="s">
        <v>36</v>
      </c>
      <c r="F25" s="8">
        <v>141602</v>
      </c>
      <c r="G25" s="8" t="s">
        <v>93</v>
      </c>
      <c r="H25" s="9">
        <v>54.2</v>
      </c>
      <c r="I25" s="9">
        <v>61.3</v>
      </c>
      <c r="J25" s="9">
        <v>115.5</v>
      </c>
      <c r="K25" s="17">
        <f>J25*0.5</f>
        <v>57.75</v>
      </c>
      <c r="L25" s="18">
        <v>1</v>
      </c>
      <c r="M25" s="18"/>
      <c r="N25" s="18"/>
      <c r="O25" s="18"/>
      <c r="P25" s="18"/>
      <c r="Q25" s="18"/>
      <c r="R25" s="25">
        <f>(K25+L25+M25+N25+O25+P25+Q25)*0.6</f>
        <v>35.25</v>
      </c>
      <c r="S25" s="25">
        <v>70.2</v>
      </c>
      <c r="T25" s="25">
        <f>S25*0.4</f>
        <v>28.08</v>
      </c>
      <c r="U25" s="25">
        <f>R25+T25</f>
        <v>63.33</v>
      </c>
    </row>
    <row r="26" s="1" customFormat="1" ht="26" customHeight="1" spans="1:21">
      <c r="A26" s="8" t="s">
        <v>94</v>
      </c>
      <c r="B26" s="8" t="s">
        <v>32</v>
      </c>
      <c r="C26" s="8" t="s">
        <v>39</v>
      </c>
      <c r="D26" s="8" t="s">
        <v>95</v>
      </c>
      <c r="E26" s="8" t="s">
        <v>36</v>
      </c>
      <c r="F26" s="8">
        <v>141801</v>
      </c>
      <c r="G26" s="8" t="s">
        <v>96</v>
      </c>
      <c r="H26" s="9">
        <v>50.9</v>
      </c>
      <c r="I26" s="9">
        <v>57.1</v>
      </c>
      <c r="J26" s="9">
        <v>108</v>
      </c>
      <c r="K26" s="17">
        <f>J26*0.5</f>
        <v>54</v>
      </c>
      <c r="L26" s="18">
        <v>1</v>
      </c>
      <c r="M26" s="18"/>
      <c r="N26" s="18"/>
      <c r="O26" s="18"/>
      <c r="P26" s="18"/>
      <c r="Q26" s="18"/>
      <c r="R26" s="25">
        <f>(K26+L26+M26+N26+O26+P26+Q26)*0.6</f>
        <v>33</v>
      </c>
      <c r="S26" s="25">
        <v>79.8</v>
      </c>
      <c r="T26" s="25">
        <f>S26*0.4</f>
        <v>31.92</v>
      </c>
      <c r="U26" s="25">
        <f>R26+T26</f>
        <v>64.92</v>
      </c>
    </row>
    <row r="27" s="1" customFormat="1" ht="26" customHeight="1" spans="1:21">
      <c r="A27" s="8" t="s">
        <v>97</v>
      </c>
      <c r="B27" s="8" t="s">
        <v>25</v>
      </c>
      <c r="C27" s="8" t="s">
        <v>39</v>
      </c>
      <c r="D27" s="8" t="s">
        <v>98</v>
      </c>
      <c r="E27" s="8" t="s">
        <v>36</v>
      </c>
      <c r="F27" s="8">
        <v>141801</v>
      </c>
      <c r="G27" s="8" t="s">
        <v>96</v>
      </c>
      <c r="H27" s="9">
        <v>55</v>
      </c>
      <c r="I27" s="9">
        <v>58.2</v>
      </c>
      <c r="J27" s="9">
        <v>113.2</v>
      </c>
      <c r="K27" s="17">
        <f>J27*0.5</f>
        <v>56.6</v>
      </c>
      <c r="L27" s="18">
        <v>1</v>
      </c>
      <c r="M27" s="18"/>
      <c r="N27" s="18"/>
      <c r="O27" s="18"/>
      <c r="P27" s="18"/>
      <c r="Q27" s="18"/>
      <c r="R27" s="25">
        <f>(K27+L27+M27+N27+O27+P27+Q27)*0.6</f>
        <v>34.56</v>
      </c>
      <c r="S27" s="25">
        <v>74</v>
      </c>
      <c r="T27" s="25">
        <f>S27*0.4</f>
        <v>29.6</v>
      </c>
      <c r="U27" s="25">
        <f>R27+T27</f>
        <v>64.16</v>
      </c>
    </row>
    <row r="28" s="1" customFormat="1" ht="26" customHeight="1" spans="1:21">
      <c r="A28" s="8" t="s">
        <v>99</v>
      </c>
      <c r="B28" s="8" t="s">
        <v>25</v>
      </c>
      <c r="C28" s="8" t="s">
        <v>39</v>
      </c>
      <c r="D28" s="8" t="s">
        <v>100</v>
      </c>
      <c r="E28" s="8" t="s">
        <v>36</v>
      </c>
      <c r="F28" s="8">
        <v>141801</v>
      </c>
      <c r="G28" s="8" t="s">
        <v>96</v>
      </c>
      <c r="H28" s="9">
        <v>50.2</v>
      </c>
      <c r="I28" s="9">
        <v>57.6</v>
      </c>
      <c r="J28" s="9">
        <v>107.8</v>
      </c>
      <c r="K28" s="17">
        <f>J28*0.5</f>
        <v>53.9</v>
      </c>
      <c r="L28" s="18">
        <v>1</v>
      </c>
      <c r="M28" s="18"/>
      <c r="N28" s="18"/>
      <c r="O28" s="18"/>
      <c r="P28" s="18"/>
      <c r="Q28" s="18"/>
      <c r="R28" s="25">
        <f>(K28+L28+M28+N28+O28+P28+Q28)*0.6</f>
        <v>32.94</v>
      </c>
      <c r="S28" s="25">
        <v>74.8</v>
      </c>
      <c r="T28" s="25">
        <f>S28*0.4</f>
        <v>29.92</v>
      </c>
      <c r="U28" s="25">
        <f>R28+T28</f>
        <v>62.86</v>
      </c>
    </row>
    <row r="29" s="1" customFormat="1" ht="26" customHeight="1" spans="1:21">
      <c r="A29" s="8" t="s">
        <v>101</v>
      </c>
      <c r="B29" s="8" t="s">
        <v>25</v>
      </c>
      <c r="C29" s="8" t="s">
        <v>39</v>
      </c>
      <c r="D29" s="8" t="s">
        <v>102</v>
      </c>
      <c r="E29" s="8" t="s">
        <v>28</v>
      </c>
      <c r="F29" s="8">
        <v>141901</v>
      </c>
      <c r="G29" s="8" t="s">
        <v>103</v>
      </c>
      <c r="H29" s="9">
        <v>40</v>
      </c>
      <c r="I29" s="9">
        <v>52.7</v>
      </c>
      <c r="J29" s="9">
        <v>92.7</v>
      </c>
      <c r="K29" s="17">
        <f>J29*0.5</f>
        <v>46.35</v>
      </c>
      <c r="L29" s="18"/>
      <c r="M29" s="18"/>
      <c r="N29" s="18"/>
      <c r="O29" s="18"/>
      <c r="P29" s="18"/>
      <c r="Q29" s="18"/>
      <c r="R29" s="25">
        <f>(K29+L29+M29+N29+O29+P29+Q29)*0.6</f>
        <v>27.81</v>
      </c>
      <c r="S29" s="25">
        <v>78.4</v>
      </c>
      <c r="T29" s="25">
        <f>S29*0.4</f>
        <v>31.36</v>
      </c>
      <c r="U29" s="25">
        <f>R29+T29</f>
        <v>59.17</v>
      </c>
    </row>
    <row r="30" s="1" customFormat="1" ht="26" customHeight="1" spans="1:21">
      <c r="A30" s="8" t="s">
        <v>104</v>
      </c>
      <c r="B30" s="8" t="s">
        <v>25</v>
      </c>
      <c r="C30" s="8" t="s">
        <v>39</v>
      </c>
      <c r="D30" s="8" t="s">
        <v>105</v>
      </c>
      <c r="E30" s="8" t="s">
        <v>106</v>
      </c>
      <c r="F30" s="8" t="s">
        <v>107</v>
      </c>
      <c r="G30" s="8" t="s">
        <v>103</v>
      </c>
      <c r="H30" s="9">
        <v>56.7</v>
      </c>
      <c r="I30" s="9">
        <v>47.7</v>
      </c>
      <c r="J30" s="9">
        <v>104.4</v>
      </c>
      <c r="K30" s="17">
        <f>J30*0.5</f>
        <v>52.2</v>
      </c>
      <c r="L30" s="18">
        <v>1</v>
      </c>
      <c r="M30" s="18"/>
      <c r="N30" s="18"/>
      <c r="O30" s="18"/>
      <c r="P30" s="18"/>
      <c r="Q30" s="18"/>
      <c r="R30" s="25">
        <f>(K30+L30+M30+N30+O30+P30+Q30)*0.6</f>
        <v>31.92</v>
      </c>
      <c r="S30" s="25">
        <v>74.2</v>
      </c>
      <c r="T30" s="25">
        <f>S30*0.4</f>
        <v>29.68</v>
      </c>
      <c r="U30" s="25">
        <f>R30+T30</f>
        <v>61.6</v>
      </c>
    </row>
    <row r="31" s="1" customFormat="1" ht="26" customHeight="1" spans="1:21">
      <c r="A31" s="8" t="s">
        <v>108</v>
      </c>
      <c r="B31" s="8" t="s">
        <v>25</v>
      </c>
      <c r="C31" s="8" t="s">
        <v>39</v>
      </c>
      <c r="D31" s="8" t="s">
        <v>109</v>
      </c>
      <c r="E31" s="8" t="s">
        <v>85</v>
      </c>
      <c r="F31" s="8">
        <v>142001</v>
      </c>
      <c r="G31" s="8" t="s">
        <v>110</v>
      </c>
      <c r="H31" s="9">
        <v>47.9</v>
      </c>
      <c r="I31" s="9">
        <v>44.2</v>
      </c>
      <c r="J31" s="9">
        <v>92.1</v>
      </c>
      <c r="K31" s="17">
        <f>J31*0.5</f>
        <v>46.05</v>
      </c>
      <c r="L31" s="18"/>
      <c r="M31" s="18"/>
      <c r="N31" s="18"/>
      <c r="O31" s="18"/>
      <c r="P31" s="18"/>
      <c r="Q31" s="18"/>
      <c r="R31" s="25">
        <f>(K31+L31+M31+N31+O31+P31+Q31)*0.6</f>
        <v>27.63</v>
      </c>
      <c r="S31" s="25">
        <v>70.6</v>
      </c>
      <c r="T31" s="25">
        <f>S31*0.4</f>
        <v>28.24</v>
      </c>
      <c r="U31" s="25">
        <f>R31+T31</f>
        <v>55.87</v>
      </c>
    </row>
    <row r="32" s="1" customFormat="1" ht="26" customHeight="1" spans="1:21">
      <c r="A32" s="8" t="s">
        <v>111</v>
      </c>
      <c r="B32" s="8" t="s">
        <v>25</v>
      </c>
      <c r="C32" s="8" t="s">
        <v>39</v>
      </c>
      <c r="D32" s="8" t="s">
        <v>112</v>
      </c>
      <c r="E32" s="8" t="s">
        <v>85</v>
      </c>
      <c r="F32" s="8">
        <v>142101</v>
      </c>
      <c r="G32" s="8" t="s">
        <v>113</v>
      </c>
      <c r="H32" s="9">
        <v>49.3</v>
      </c>
      <c r="I32" s="9">
        <v>43.2</v>
      </c>
      <c r="J32" s="9">
        <v>92.5</v>
      </c>
      <c r="K32" s="17">
        <f>J32*0.5</f>
        <v>46.25</v>
      </c>
      <c r="L32" s="18"/>
      <c r="M32" s="18"/>
      <c r="N32" s="18"/>
      <c r="O32" s="18"/>
      <c r="P32" s="18"/>
      <c r="Q32" s="18"/>
      <c r="R32" s="25">
        <f>(K32+L32+M32+N32+O32+P32+Q32)*0.6</f>
        <v>27.75</v>
      </c>
      <c r="S32" s="25">
        <v>73</v>
      </c>
      <c r="T32" s="25">
        <f>S32*0.4</f>
        <v>29.2</v>
      </c>
      <c r="U32" s="25">
        <f>R32+T32</f>
        <v>56.95</v>
      </c>
    </row>
    <row r="33" s="1" customFormat="1" ht="26" customHeight="1" spans="1:21">
      <c r="A33" s="8" t="s">
        <v>114</v>
      </c>
      <c r="B33" s="8" t="s">
        <v>25</v>
      </c>
      <c r="C33" s="8" t="s">
        <v>39</v>
      </c>
      <c r="D33" s="8" t="s">
        <v>115</v>
      </c>
      <c r="E33" s="8" t="s">
        <v>36</v>
      </c>
      <c r="F33" s="8">
        <v>142102</v>
      </c>
      <c r="G33" s="8" t="s">
        <v>113</v>
      </c>
      <c r="H33" s="9">
        <v>40.9</v>
      </c>
      <c r="I33" s="9">
        <v>53.8</v>
      </c>
      <c r="J33" s="9">
        <v>94.7</v>
      </c>
      <c r="K33" s="17">
        <f>J33*0.5</f>
        <v>47.35</v>
      </c>
      <c r="L33" s="18">
        <v>1</v>
      </c>
      <c r="M33" s="18"/>
      <c r="N33" s="18"/>
      <c r="O33" s="18"/>
      <c r="P33" s="18"/>
      <c r="Q33" s="18"/>
      <c r="R33" s="25">
        <f>(K33+L33+M33+N33+O33+P33+Q33)*0.6</f>
        <v>29.01</v>
      </c>
      <c r="S33" s="25">
        <v>72.4</v>
      </c>
      <c r="T33" s="25">
        <f>S33*0.4</f>
        <v>28.96</v>
      </c>
      <c r="U33" s="25">
        <f>R33+T33</f>
        <v>57.97</v>
      </c>
    </row>
  </sheetData>
  <mergeCells count="19">
    <mergeCell ref="A1:U1"/>
    <mergeCell ref="A2:H2"/>
    <mergeCell ref="I2:J2"/>
    <mergeCell ref="L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</mergeCells>
  <pageMargins left="0.590277777777778" right="0.432638888888889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2019-11-17T01:30:13Z</dcterms:created>
  <dcterms:modified xsi:type="dcterms:W3CDTF">2019-11-17T02:08:25Z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