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44"/>
  </bookViews>
  <sheets>
    <sheet name="排好序的" sheetId="2" r:id="rId1"/>
  </sheets>
  <definedNames>
    <definedName name="_xlnm._FilterDatabase" localSheetId="0" hidden="1">排好序的!$B$2:$C$102</definedName>
    <definedName name="_xlnm.Print_Titles" localSheetId="0">排好序的!$2:$2</definedName>
  </definedNames>
  <calcPr calcId="144525"/>
</workbook>
</file>

<file path=xl/sharedStrings.xml><?xml version="1.0" encoding="utf-8"?>
<sst xmlns="http://schemas.openxmlformats.org/spreadsheetml/2006/main" count="367" uniqueCount="164">
  <si>
    <t>2019年安乡县事业单位公开招聘面试成绩及综合成绩排名</t>
  </si>
  <si>
    <t>面试签号</t>
  </si>
  <si>
    <t>招聘单位</t>
  </si>
  <si>
    <t>招聘岗位</t>
  </si>
  <si>
    <t>姓名</t>
  </si>
  <si>
    <t>笔试
成绩</t>
  </si>
  <si>
    <t>笔试成绩折分
（60%）</t>
  </si>
  <si>
    <t>笔试
成绩
排名</t>
  </si>
  <si>
    <t>面试成绩</t>
  </si>
  <si>
    <t>面试成绩折分
（40%）</t>
  </si>
  <si>
    <t>综合
成绩</t>
  </si>
  <si>
    <t>综合成绩排名</t>
  </si>
  <si>
    <t>农村土地承包纠纷仲裁委员会办公室</t>
  </si>
  <si>
    <t>管理人员</t>
  </si>
  <si>
    <t>龚永进</t>
  </si>
  <si>
    <t>李煜</t>
  </si>
  <si>
    <t>市场监管投诉举报中心</t>
  </si>
  <si>
    <t>李顺</t>
  </si>
  <si>
    <t>胡皓炜</t>
  </si>
  <si>
    <t>县工商注册登记所</t>
  </si>
  <si>
    <t>财务人员</t>
  </si>
  <si>
    <t>李汀</t>
  </si>
  <si>
    <t>贺佳</t>
  </si>
  <si>
    <t>扶贫移民开发培训中心</t>
  </si>
  <si>
    <t>管理人员1</t>
  </si>
  <si>
    <t>陈海</t>
  </si>
  <si>
    <t>唐棣</t>
  </si>
  <si>
    <t>管理人员2</t>
  </si>
  <si>
    <t>石芷瑜</t>
  </si>
  <si>
    <t>李凌云</t>
  </si>
  <si>
    <t>公证处</t>
  </si>
  <si>
    <t>公证员</t>
  </si>
  <si>
    <t>龙艳</t>
  </si>
  <si>
    <t>陈得建</t>
  </si>
  <si>
    <t>邓佳</t>
  </si>
  <si>
    <t>陈艺</t>
  </si>
  <si>
    <t>人民政府依法行政指导服务中心</t>
  </si>
  <si>
    <t>法律专干1</t>
  </si>
  <si>
    <t>田儒龙</t>
  </si>
  <si>
    <t>张兴旭</t>
  </si>
  <si>
    <t>法律专干2</t>
  </si>
  <si>
    <t>张力丹</t>
  </si>
  <si>
    <t>缺考</t>
  </si>
  <si>
    <t>陈永星</t>
  </si>
  <si>
    <t>珊珀湖水利风景区管理处</t>
  </si>
  <si>
    <t>技术员</t>
  </si>
  <si>
    <t>胡时</t>
  </si>
  <si>
    <t>龚关</t>
  </si>
  <si>
    <t>王珊</t>
  </si>
  <si>
    <t>曹星宇</t>
  </si>
  <si>
    <t>法律专干</t>
  </si>
  <si>
    <t>胡嘉豪</t>
  </si>
  <si>
    <t>劳动人事争议仲裁院</t>
  </si>
  <si>
    <t>罗森林</t>
  </si>
  <si>
    <t>王紫嫣</t>
  </si>
  <si>
    <t>人力资源开发交流服务中心</t>
  </si>
  <si>
    <t>任峙亮</t>
  </si>
  <si>
    <t>丁菊蕊</t>
  </si>
  <si>
    <t>袁丹</t>
  </si>
  <si>
    <t>新型农村社会养老保险管理中心</t>
  </si>
  <si>
    <t>王星</t>
  </si>
  <si>
    <t>李雅静</t>
  </si>
  <si>
    <t>促进就业小额担保贷款信用担保中心</t>
  </si>
  <si>
    <t>熊齐民</t>
  </si>
  <si>
    <t>段敏</t>
  </si>
  <si>
    <t>政府投资审核中心</t>
  </si>
  <si>
    <t>刘哲人</t>
  </si>
  <si>
    <t>聂玲</t>
  </si>
  <si>
    <t>余亚兰</t>
  </si>
  <si>
    <t>黎燕</t>
  </si>
  <si>
    <t>造价师</t>
  </si>
  <si>
    <t>赵志远</t>
  </si>
  <si>
    <t>刘哲</t>
  </si>
  <si>
    <t>桂家福</t>
  </si>
  <si>
    <t>燕立云</t>
  </si>
  <si>
    <t>县财政信息中心</t>
  </si>
  <si>
    <t>姚舜</t>
  </si>
  <si>
    <t>王倩</t>
  </si>
  <si>
    <t>县国有资产经营管理中心</t>
  </si>
  <si>
    <t>刘平</t>
  </si>
  <si>
    <t>刘伶俐</t>
  </si>
  <si>
    <t>文秘人员</t>
  </si>
  <si>
    <t>刘紫薇</t>
  </si>
  <si>
    <t>陈佳妮</t>
  </si>
  <si>
    <t>康昭懿</t>
  </si>
  <si>
    <t>中小企业服务中心</t>
  </si>
  <si>
    <t>王盛佳</t>
  </si>
  <si>
    <t>尹昊志</t>
  </si>
  <si>
    <t>廖孙赐</t>
  </si>
  <si>
    <t>陈俊杰</t>
  </si>
  <si>
    <t>彭蓓</t>
  </si>
  <si>
    <t>彭丽</t>
  </si>
  <si>
    <t>文化馆</t>
  </si>
  <si>
    <t>文学专干</t>
  </si>
  <si>
    <t>李胜男</t>
  </si>
  <si>
    <t>涂汝婷</t>
  </si>
  <si>
    <t>美术专干</t>
  </si>
  <si>
    <t>黄俊霖</t>
  </si>
  <si>
    <t>伍晶</t>
  </si>
  <si>
    <t>艺术研究所</t>
  </si>
  <si>
    <t>演员</t>
  </si>
  <si>
    <t>龙芳</t>
  </si>
  <si>
    <t>罗婉容</t>
  </si>
  <si>
    <t>应急救援指挥大队</t>
  </si>
  <si>
    <t>朱碧媛</t>
  </si>
  <si>
    <t>姜仟</t>
  </si>
  <si>
    <t>审计法制与内部审计指导站</t>
  </si>
  <si>
    <t>计算机人员</t>
  </si>
  <si>
    <t>张冬春</t>
  </si>
  <si>
    <t>刘涛霆</t>
  </si>
  <si>
    <t>文秘人员2</t>
  </si>
  <si>
    <t>周丹</t>
  </si>
  <si>
    <t>杨洋</t>
  </si>
  <si>
    <t>荆江南堤管理所</t>
  </si>
  <si>
    <t>田十柳</t>
  </si>
  <si>
    <t>吴静</t>
  </si>
  <si>
    <t>防汛物资器材管理站</t>
  </si>
  <si>
    <t>周兵</t>
  </si>
  <si>
    <t>车世龙</t>
  </si>
  <si>
    <t>水旱灾害防御事务中心</t>
  </si>
  <si>
    <t>樊舟航</t>
  </si>
  <si>
    <t>李琼</t>
  </si>
  <si>
    <t>县退役军人服务中心</t>
  </si>
  <si>
    <t>何田</t>
  </si>
  <si>
    <t>周奕伶</t>
  </si>
  <si>
    <t>尹梅</t>
  </si>
  <si>
    <t>李连</t>
  </si>
  <si>
    <t>沈宇琪</t>
  </si>
  <si>
    <t>何鑫</t>
  </si>
  <si>
    <t>肖卓</t>
  </si>
  <si>
    <t>袁威</t>
  </si>
  <si>
    <t>黄萌</t>
  </si>
  <si>
    <t>高娟</t>
  </si>
  <si>
    <t>土地资产管理所</t>
  </si>
  <si>
    <t>杨帆</t>
  </si>
  <si>
    <t>汪伽俐</t>
  </si>
  <si>
    <t>技术市场管理办公室</t>
  </si>
  <si>
    <t>蔡鹏飞</t>
  </si>
  <si>
    <t>周翔</t>
  </si>
  <si>
    <t>老干部活动中心</t>
  </si>
  <si>
    <t>何石杰</t>
  </si>
  <si>
    <t>李明威</t>
  </si>
  <si>
    <t>交通战备办公室</t>
  </si>
  <si>
    <t>蓟姣</t>
  </si>
  <si>
    <t>梁娟</t>
  </si>
  <si>
    <t>管理人员（人才引进）</t>
  </si>
  <si>
    <t>危婷</t>
  </si>
  <si>
    <t>/</t>
  </si>
  <si>
    <t>顿佳耀</t>
  </si>
  <si>
    <t>刘群</t>
  </si>
  <si>
    <t>袁欢</t>
  </si>
  <si>
    <t>赵雅婷</t>
  </si>
  <si>
    <t>许岳军</t>
  </si>
  <si>
    <t>农业环境监测站</t>
  </si>
  <si>
    <t>技术员（人才引进）</t>
  </si>
  <si>
    <t>陈拓</t>
  </si>
  <si>
    <t>农产品质量安全监测站</t>
  </si>
  <si>
    <t>周颖</t>
  </si>
  <si>
    <t>贺慧</t>
  </si>
  <si>
    <t>县委党校</t>
  </si>
  <si>
    <t>理论教员（人才引进）</t>
  </si>
  <si>
    <t>曹宸璐</t>
  </si>
  <si>
    <t>曹学铭</t>
  </si>
  <si>
    <t>安乡县事业单位招聘工作领导小组</t>
  </si>
</sst>
</file>

<file path=xl/styles.xml><?xml version="1.0" encoding="utf-8"?>
<styleSheet xmlns="http://schemas.openxmlformats.org/spreadsheetml/2006/main">
  <numFmts count="7">
    <numFmt numFmtId="176" formatCode="0_);[Red]\(0\)"/>
    <numFmt numFmtId="42" formatCode="_ &quot;￥&quot;* #,##0_ ;_ &quot;￥&quot;* \-#,##0_ ;_ &quot;￥&quot;* &quot;-&quot;_ ;_ @_ "/>
    <numFmt numFmtId="177" formatCode="0.00_ "/>
    <numFmt numFmtId="178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ajor"/>
    </font>
    <font>
      <b/>
      <sz val="20"/>
      <name val="华文仿宋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178" fontId="5" fillId="0" borderId="2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1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5"/>
  <sheetViews>
    <sheetView tabSelected="1" workbookViewId="0">
      <selection activeCell="N9" sqref="N9"/>
    </sheetView>
  </sheetViews>
  <sheetFormatPr defaultColWidth="9" defaultRowHeight="17.4"/>
  <cols>
    <col min="1" max="1" width="8.25" style="2" customWidth="1"/>
    <col min="2" max="2" width="33.75" style="3" customWidth="1"/>
    <col min="3" max="3" width="21.25" style="3" customWidth="1"/>
    <col min="4" max="4" width="9" style="3" customWidth="1"/>
    <col min="5" max="5" width="9" style="4" customWidth="1"/>
    <col min="6" max="6" width="9" style="3" customWidth="1"/>
    <col min="7" max="7" width="9" style="2"/>
    <col min="8" max="8" width="9.12962962962963" style="2"/>
    <col min="9" max="11" width="9" style="2"/>
    <col min="12" max="16384" width="9" style="5"/>
  </cols>
  <sheetData>
    <row r="1" ht="33" customHeight="1" spans="1:11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</row>
    <row r="2" ht="47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11" t="s">
        <v>8</v>
      </c>
      <c r="I2" s="10" t="s">
        <v>9</v>
      </c>
      <c r="J2" s="10" t="s">
        <v>10</v>
      </c>
      <c r="K2" s="9" t="s">
        <v>11</v>
      </c>
    </row>
    <row r="3" s="1" customFormat="1" ht="23" customHeight="1" spans="1:11">
      <c r="A3" s="12">
        <v>30</v>
      </c>
      <c r="B3" s="13" t="s">
        <v>12</v>
      </c>
      <c r="C3" s="13" t="s">
        <v>13</v>
      </c>
      <c r="D3" s="13" t="s">
        <v>14</v>
      </c>
      <c r="E3" s="14">
        <v>72.2</v>
      </c>
      <c r="F3" s="14">
        <f>E3*0.6</f>
        <v>43.32</v>
      </c>
      <c r="G3" s="15">
        <v>1</v>
      </c>
      <c r="H3" s="16">
        <v>81.2</v>
      </c>
      <c r="I3" s="16">
        <f>H3*0.4</f>
        <v>32.48</v>
      </c>
      <c r="J3" s="16">
        <f>F3+I3</f>
        <v>75.8</v>
      </c>
      <c r="K3" s="17">
        <f>SUMPRODUCT(($B$3:$B$92=B3)*($C$3:$C$92=C3)*($J$3:$J$92&gt;J3))+1</f>
        <v>1</v>
      </c>
    </row>
    <row r="4" s="1" customFormat="1" ht="23" customHeight="1" spans="1:11">
      <c r="A4" s="12">
        <v>7</v>
      </c>
      <c r="B4" s="13" t="s">
        <v>12</v>
      </c>
      <c r="C4" s="13" t="s">
        <v>13</v>
      </c>
      <c r="D4" s="13" t="s">
        <v>15</v>
      </c>
      <c r="E4" s="14">
        <v>68</v>
      </c>
      <c r="F4" s="14">
        <f t="shared" ref="F4:F35" si="0">E4*0.6</f>
        <v>40.8</v>
      </c>
      <c r="G4" s="15">
        <v>2</v>
      </c>
      <c r="H4" s="16">
        <v>80.6</v>
      </c>
      <c r="I4" s="16">
        <f t="shared" ref="I4:I35" si="1">H4*0.4</f>
        <v>32.24</v>
      </c>
      <c r="J4" s="16">
        <f t="shared" ref="J4:J35" si="2">F4+I4</f>
        <v>73.04</v>
      </c>
      <c r="K4" s="17">
        <f t="shared" ref="K4:K35" si="3">SUMPRODUCT(($B$3:$B$92=B4)*($C$3:$C$92=C4)*($J$3:$J$92&gt;J4))+1</f>
        <v>2</v>
      </c>
    </row>
    <row r="5" s="1" customFormat="1" ht="23" customHeight="1" spans="1:11">
      <c r="A5" s="12">
        <v>31</v>
      </c>
      <c r="B5" s="13" t="s">
        <v>16</v>
      </c>
      <c r="C5" s="13" t="s">
        <v>13</v>
      </c>
      <c r="D5" s="13" t="s">
        <v>17</v>
      </c>
      <c r="E5" s="14">
        <v>71.4</v>
      </c>
      <c r="F5" s="14">
        <f t="shared" si="0"/>
        <v>42.84</v>
      </c>
      <c r="G5" s="15">
        <v>1</v>
      </c>
      <c r="H5" s="16">
        <v>81.2</v>
      </c>
      <c r="I5" s="16">
        <f t="shared" si="1"/>
        <v>32.48</v>
      </c>
      <c r="J5" s="16">
        <f t="shared" si="2"/>
        <v>75.32</v>
      </c>
      <c r="K5" s="17">
        <f t="shared" si="3"/>
        <v>1</v>
      </c>
    </row>
    <row r="6" s="1" customFormat="1" ht="23" customHeight="1" spans="1:11">
      <c r="A6" s="12">
        <v>15</v>
      </c>
      <c r="B6" s="13" t="s">
        <v>16</v>
      </c>
      <c r="C6" s="13" t="s">
        <v>13</v>
      </c>
      <c r="D6" s="13" t="s">
        <v>18</v>
      </c>
      <c r="E6" s="14">
        <v>66.9</v>
      </c>
      <c r="F6" s="14">
        <f t="shared" si="0"/>
        <v>40.14</v>
      </c>
      <c r="G6" s="15">
        <v>2</v>
      </c>
      <c r="H6" s="16">
        <v>79.2</v>
      </c>
      <c r="I6" s="16">
        <f t="shared" si="1"/>
        <v>31.68</v>
      </c>
      <c r="J6" s="16">
        <f t="shared" si="2"/>
        <v>71.82</v>
      </c>
      <c r="K6" s="17">
        <f t="shared" si="3"/>
        <v>2</v>
      </c>
    </row>
    <row r="7" s="1" customFormat="1" ht="23" customHeight="1" spans="1:11">
      <c r="A7" s="12">
        <v>43</v>
      </c>
      <c r="B7" s="13" t="s">
        <v>19</v>
      </c>
      <c r="C7" s="13" t="s">
        <v>20</v>
      </c>
      <c r="D7" s="13" t="s">
        <v>21</v>
      </c>
      <c r="E7" s="14">
        <v>63.7</v>
      </c>
      <c r="F7" s="14">
        <f t="shared" si="0"/>
        <v>38.22</v>
      </c>
      <c r="G7" s="15">
        <v>1</v>
      </c>
      <c r="H7" s="16">
        <v>78.4</v>
      </c>
      <c r="I7" s="16">
        <f t="shared" si="1"/>
        <v>31.36</v>
      </c>
      <c r="J7" s="16">
        <f t="shared" si="2"/>
        <v>69.58</v>
      </c>
      <c r="K7" s="17">
        <f t="shared" si="3"/>
        <v>1</v>
      </c>
    </row>
    <row r="8" s="1" customFormat="1" ht="23" customHeight="1" spans="1:11">
      <c r="A8" s="12">
        <v>26</v>
      </c>
      <c r="B8" s="13" t="s">
        <v>19</v>
      </c>
      <c r="C8" s="13" t="s">
        <v>20</v>
      </c>
      <c r="D8" s="13" t="s">
        <v>22</v>
      </c>
      <c r="E8" s="14">
        <v>61.8</v>
      </c>
      <c r="F8" s="14">
        <f t="shared" si="0"/>
        <v>37.08</v>
      </c>
      <c r="G8" s="15">
        <v>2</v>
      </c>
      <c r="H8" s="16">
        <v>74.8</v>
      </c>
      <c r="I8" s="16">
        <f t="shared" si="1"/>
        <v>29.92</v>
      </c>
      <c r="J8" s="16">
        <f t="shared" si="2"/>
        <v>67</v>
      </c>
      <c r="K8" s="17">
        <f t="shared" si="3"/>
        <v>2</v>
      </c>
    </row>
    <row r="9" s="1" customFormat="1" ht="23" customHeight="1" spans="1:11">
      <c r="A9" s="12">
        <v>13</v>
      </c>
      <c r="B9" s="13" t="s">
        <v>23</v>
      </c>
      <c r="C9" s="13" t="s">
        <v>24</v>
      </c>
      <c r="D9" s="13" t="s">
        <v>25</v>
      </c>
      <c r="E9" s="14">
        <v>56.9</v>
      </c>
      <c r="F9" s="14">
        <f t="shared" si="0"/>
        <v>34.14</v>
      </c>
      <c r="G9" s="15">
        <v>1</v>
      </c>
      <c r="H9" s="16">
        <v>80.8</v>
      </c>
      <c r="I9" s="16">
        <f t="shared" si="1"/>
        <v>32.32</v>
      </c>
      <c r="J9" s="16">
        <f t="shared" si="2"/>
        <v>66.46</v>
      </c>
      <c r="K9" s="17">
        <f t="shared" si="3"/>
        <v>1</v>
      </c>
    </row>
    <row r="10" s="1" customFormat="1" ht="23" customHeight="1" spans="1:11">
      <c r="A10" s="12">
        <v>9</v>
      </c>
      <c r="B10" s="13" t="s">
        <v>23</v>
      </c>
      <c r="C10" s="13" t="s">
        <v>24</v>
      </c>
      <c r="D10" s="13" t="s">
        <v>26</v>
      </c>
      <c r="E10" s="14">
        <v>55.2</v>
      </c>
      <c r="F10" s="14">
        <f t="shared" si="0"/>
        <v>33.12</v>
      </c>
      <c r="G10" s="15">
        <v>2</v>
      </c>
      <c r="H10" s="16">
        <v>81.8</v>
      </c>
      <c r="I10" s="16">
        <f t="shared" si="1"/>
        <v>32.72</v>
      </c>
      <c r="J10" s="16">
        <f t="shared" si="2"/>
        <v>65.84</v>
      </c>
      <c r="K10" s="17">
        <f t="shared" si="3"/>
        <v>2</v>
      </c>
    </row>
    <row r="11" s="1" customFormat="1" ht="23" customHeight="1" spans="1:11">
      <c r="A11" s="12">
        <v>12</v>
      </c>
      <c r="B11" s="13" t="s">
        <v>23</v>
      </c>
      <c r="C11" s="13" t="s">
        <v>27</v>
      </c>
      <c r="D11" s="13" t="s">
        <v>28</v>
      </c>
      <c r="E11" s="14">
        <v>60.7</v>
      </c>
      <c r="F11" s="14">
        <f t="shared" si="0"/>
        <v>36.42</v>
      </c>
      <c r="G11" s="15">
        <v>1</v>
      </c>
      <c r="H11" s="16">
        <v>79.2</v>
      </c>
      <c r="I11" s="16">
        <f t="shared" si="1"/>
        <v>31.68</v>
      </c>
      <c r="J11" s="16">
        <f t="shared" si="2"/>
        <v>68.1</v>
      </c>
      <c r="K11" s="17">
        <f t="shared" si="3"/>
        <v>1</v>
      </c>
    </row>
    <row r="12" s="1" customFormat="1" ht="23" customHeight="1" spans="1:11">
      <c r="A12" s="12">
        <v>50</v>
      </c>
      <c r="B12" s="13" t="s">
        <v>23</v>
      </c>
      <c r="C12" s="13" t="s">
        <v>27</v>
      </c>
      <c r="D12" s="13" t="s">
        <v>29</v>
      </c>
      <c r="E12" s="14">
        <v>56.6</v>
      </c>
      <c r="F12" s="14">
        <f t="shared" si="0"/>
        <v>33.96</v>
      </c>
      <c r="G12" s="15">
        <v>2</v>
      </c>
      <c r="H12" s="16">
        <v>77.6</v>
      </c>
      <c r="I12" s="16">
        <f t="shared" si="1"/>
        <v>31.04</v>
      </c>
      <c r="J12" s="16">
        <f t="shared" si="2"/>
        <v>65</v>
      </c>
      <c r="K12" s="17">
        <f t="shared" si="3"/>
        <v>2</v>
      </c>
    </row>
    <row r="13" s="1" customFormat="1" ht="23" customHeight="1" spans="1:11">
      <c r="A13" s="12">
        <v>5</v>
      </c>
      <c r="B13" s="13" t="s">
        <v>30</v>
      </c>
      <c r="C13" s="13" t="s">
        <v>31</v>
      </c>
      <c r="D13" s="13" t="s">
        <v>32</v>
      </c>
      <c r="E13" s="14">
        <v>78</v>
      </c>
      <c r="F13" s="14">
        <f t="shared" si="0"/>
        <v>46.8</v>
      </c>
      <c r="G13" s="15">
        <v>1</v>
      </c>
      <c r="H13" s="16">
        <v>83</v>
      </c>
      <c r="I13" s="16">
        <f t="shared" si="1"/>
        <v>33.2</v>
      </c>
      <c r="J13" s="16">
        <f t="shared" si="2"/>
        <v>80</v>
      </c>
      <c r="K13" s="17">
        <f t="shared" si="3"/>
        <v>1</v>
      </c>
    </row>
    <row r="14" s="1" customFormat="1" ht="23" customHeight="1" spans="1:11">
      <c r="A14" s="12">
        <v>11</v>
      </c>
      <c r="B14" s="13" t="s">
        <v>30</v>
      </c>
      <c r="C14" s="13" t="s">
        <v>31</v>
      </c>
      <c r="D14" s="13" t="s">
        <v>33</v>
      </c>
      <c r="E14" s="14">
        <v>77.4</v>
      </c>
      <c r="F14" s="14">
        <f t="shared" si="0"/>
        <v>46.44</v>
      </c>
      <c r="G14" s="15">
        <v>2</v>
      </c>
      <c r="H14" s="16">
        <v>78.6</v>
      </c>
      <c r="I14" s="16">
        <f t="shared" si="1"/>
        <v>31.44</v>
      </c>
      <c r="J14" s="16">
        <f t="shared" si="2"/>
        <v>77.88</v>
      </c>
      <c r="K14" s="17">
        <f t="shared" si="3"/>
        <v>2</v>
      </c>
    </row>
    <row r="15" s="1" customFormat="1" ht="23" customHeight="1" spans="1:11">
      <c r="A15" s="12">
        <v>10</v>
      </c>
      <c r="B15" s="13" t="s">
        <v>30</v>
      </c>
      <c r="C15" s="13" t="s">
        <v>31</v>
      </c>
      <c r="D15" s="13" t="s">
        <v>34</v>
      </c>
      <c r="E15" s="14">
        <v>73</v>
      </c>
      <c r="F15" s="14">
        <f t="shared" si="0"/>
        <v>43.8</v>
      </c>
      <c r="G15" s="15">
        <v>3</v>
      </c>
      <c r="H15" s="16">
        <v>78.2</v>
      </c>
      <c r="I15" s="16">
        <f t="shared" si="1"/>
        <v>31.28</v>
      </c>
      <c r="J15" s="16">
        <f t="shared" si="2"/>
        <v>75.08</v>
      </c>
      <c r="K15" s="17">
        <f t="shared" si="3"/>
        <v>3</v>
      </c>
    </row>
    <row r="16" s="1" customFormat="1" ht="23" customHeight="1" spans="1:11">
      <c r="A16" s="12">
        <v>28</v>
      </c>
      <c r="B16" s="13" t="s">
        <v>30</v>
      </c>
      <c r="C16" s="13" t="s">
        <v>31</v>
      </c>
      <c r="D16" s="13" t="s">
        <v>35</v>
      </c>
      <c r="E16" s="14">
        <v>69.9</v>
      </c>
      <c r="F16" s="14">
        <f t="shared" si="0"/>
        <v>41.94</v>
      </c>
      <c r="G16" s="15">
        <v>4</v>
      </c>
      <c r="H16" s="16">
        <v>79</v>
      </c>
      <c r="I16" s="16">
        <f t="shared" si="1"/>
        <v>31.6</v>
      </c>
      <c r="J16" s="16">
        <f t="shared" si="2"/>
        <v>73.54</v>
      </c>
      <c r="K16" s="17">
        <f t="shared" si="3"/>
        <v>4</v>
      </c>
    </row>
    <row r="17" s="1" customFormat="1" ht="23" customHeight="1" spans="1:11">
      <c r="A17" s="12">
        <v>21</v>
      </c>
      <c r="B17" s="13" t="s">
        <v>36</v>
      </c>
      <c r="C17" s="13" t="s">
        <v>37</v>
      </c>
      <c r="D17" s="13" t="s">
        <v>38</v>
      </c>
      <c r="E17" s="14">
        <v>70.8</v>
      </c>
      <c r="F17" s="14">
        <f t="shared" si="0"/>
        <v>42.48</v>
      </c>
      <c r="G17" s="15">
        <v>1</v>
      </c>
      <c r="H17" s="16">
        <v>80.2</v>
      </c>
      <c r="I17" s="16">
        <f t="shared" si="1"/>
        <v>32.08</v>
      </c>
      <c r="J17" s="16">
        <f t="shared" si="2"/>
        <v>74.56</v>
      </c>
      <c r="K17" s="17">
        <f t="shared" si="3"/>
        <v>1</v>
      </c>
    </row>
    <row r="18" s="1" customFormat="1" ht="23" customHeight="1" spans="1:11">
      <c r="A18" s="12">
        <v>33</v>
      </c>
      <c r="B18" s="13" t="s">
        <v>36</v>
      </c>
      <c r="C18" s="13" t="s">
        <v>37</v>
      </c>
      <c r="D18" s="13" t="s">
        <v>39</v>
      </c>
      <c r="E18" s="14">
        <v>60.7</v>
      </c>
      <c r="F18" s="14">
        <f t="shared" si="0"/>
        <v>36.42</v>
      </c>
      <c r="G18" s="15">
        <v>2</v>
      </c>
      <c r="H18" s="16">
        <v>76.2</v>
      </c>
      <c r="I18" s="16">
        <f t="shared" si="1"/>
        <v>30.48</v>
      </c>
      <c r="J18" s="16">
        <f t="shared" si="2"/>
        <v>66.9</v>
      </c>
      <c r="K18" s="17">
        <f t="shared" si="3"/>
        <v>2</v>
      </c>
    </row>
    <row r="19" s="1" customFormat="1" ht="23" customHeight="1" spans="1:11">
      <c r="A19" s="12">
        <v>49</v>
      </c>
      <c r="B19" s="13" t="s">
        <v>36</v>
      </c>
      <c r="C19" s="13" t="s">
        <v>40</v>
      </c>
      <c r="D19" s="13" t="s">
        <v>41</v>
      </c>
      <c r="E19" s="14">
        <v>72.4</v>
      </c>
      <c r="F19" s="14">
        <f t="shared" si="0"/>
        <v>43.44</v>
      </c>
      <c r="G19" s="15">
        <v>1</v>
      </c>
      <c r="H19" s="16">
        <v>82.8</v>
      </c>
      <c r="I19" s="16">
        <f t="shared" si="1"/>
        <v>33.12</v>
      </c>
      <c r="J19" s="16">
        <f t="shared" si="2"/>
        <v>76.56</v>
      </c>
      <c r="K19" s="17">
        <f t="shared" si="3"/>
        <v>1</v>
      </c>
    </row>
    <row r="20" s="1" customFormat="1" ht="23" customHeight="1" spans="1:11">
      <c r="A20" s="12" t="s">
        <v>42</v>
      </c>
      <c r="B20" s="13" t="s">
        <v>36</v>
      </c>
      <c r="C20" s="13" t="s">
        <v>40</v>
      </c>
      <c r="D20" s="13" t="s">
        <v>43</v>
      </c>
      <c r="E20" s="14">
        <v>68.1</v>
      </c>
      <c r="F20" s="14">
        <f t="shared" si="0"/>
        <v>40.86</v>
      </c>
      <c r="G20" s="15">
        <v>2</v>
      </c>
      <c r="H20" s="16">
        <v>0</v>
      </c>
      <c r="I20" s="16">
        <f t="shared" si="1"/>
        <v>0</v>
      </c>
      <c r="J20" s="16">
        <f t="shared" si="2"/>
        <v>40.86</v>
      </c>
      <c r="K20" s="17">
        <f t="shared" si="3"/>
        <v>2</v>
      </c>
    </row>
    <row r="21" s="1" customFormat="1" ht="23" customHeight="1" spans="1:11">
      <c r="A21" s="12">
        <v>39</v>
      </c>
      <c r="B21" s="13" t="s">
        <v>44</v>
      </c>
      <c r="C21" s="13" t="s">
        <v>45</v>
      </c>
      <c r="D21" s="13" t="s">
        <v>46</v>
      </c>
      <c r="E21" s="14">
        <v>73.2</v>
      </c>
      <c r="F21" s="14">
        <f t="shared" si="0"/>
        <v>43.92</v>
      </c>
      <c r="G21" s="15">
        <v>1</v>
      </c>
      <c r="H21" s="16">
        <v>80</v>
      </c>
      <c r="I21" s="16">
        <f t="shared" si="1"/>
        <v>32</v>
      </c>
      <c r="J21" s="16">
        <f t="shared" si="2"/>
        <v>75.92</v>
      </c>
      <c r="K21" s="17">
        <f t="shared" si="3"/>
        <v>1</v>
      </c>
    </row>
    <row r="22" s="1" customFormat="1" ht="23" customHeight="1" spans="1:11">
      <c r="A22" s="12">
        <v>27</v>
      </c>
      <c r="B22" s="13" t="s">
        <v>44</v>
      </c>
      <c r="C22" s="13" t="s">
        <v>45</v>
      </c>
      <c r="D22" s="13" t="s">
        <v>47</v>
      </c>
      <c r="E22" s="14">
        <v>55.2</v>
      </c>
      <c r="F22" s="14">
        <f t="shared" si="0"/>
        <v>33.12</v>
      </c>
      <c r="G22" s="15">
        <v>2</v>
      </c>
      <c r="H22" s="16">
        <v>77.4</v>
      </c>
      <c r="I22" s="16">
        <f t="shared" si="1"/>
        <v>30.96</v>
      </c>
      <c r="J22" s="16">
        <f t="shared" si="2"/>
        <v>64.08</v>
      </c>
      <c r="K22" s="17">
        <f t="shared" si="3"/>
        <v>2</v>
      </c>
    </row>
    <row r="23" s="1" customFormat="1" ht="23" customHeight="1" spans="1:11">
      <c r="A23" s="12">
        <v>6</v>
      </c>
      <c r="B23" s="13" t="s">
        <v>44</v>
      </c>
      <c r="C23" s="13" t="s">
        <v>20</v>
      </c>
      <c r="D23" s="13" t="s">
        <v>48</v>
      </c>
      <c r="E23" s="14">
        <v>70.4</v>
      </c>
      <c r="F23" s="14">
        <f t="shared" si="0"/>
        <v>42.24</v>
      </c>
      <c r="G23" s="15">
        <v>1</v>
      </c>
      <c r="H23" s="16">
        <v>81</v>
      </c>
      <c r="I23" s="16">
        <f t="shared" si="1"/>
        <v>32.4</v>
      </c>
      <c r="J23" s="16">
        <f t="shared" si="2"/>
        <v>74.64</v>
      </c>
      <c r="K23" s="17">
        <f t="shared" si="3"/>
        <v>1</v>
      </c>
    </row>
    <row r="24" s="1" customFormat="1" ht="23" customHeight="1" spans="1:11">
      <c r="A24" s="12">
        <v>23</v>
      </c>
      <c r="B24" s="13" t="s">
        <v>44</v>
      </c>
      <c r="C24" s="13" t="s">
        <v>20</v>
      </c>
      <c r="D24" s="13" t="s">
        <v>49</v>
      </c>
      <c r="E24" s="14">
        <v>69.1</v>
      </c>
      <c r="F24" s="14">
        <f t="shared" si="0"/>
        <v>41.46</v>
      </c>
      <c r="G24" s="15">
        <v>2</v>
      </c>
      <c r="H24" s="16">
        <v>79</v>
      </c>
      <c r="I24" s="16">
        <f t="shared" si="1"/>
        <v>31.6</v>
      </c>
      <c r="J24" s="16">
        <f t="shared" si="2"/>
        <v>73.06</v>
      </c>
      <c r="K24" s="17">
        <f t="shared" si="3"/>
        <v>2</v>
      </c>
    </row>
    <row r="25" s="1" customFormat="1" ht="23" customHeight="1" spans="1:11">
      <c r="A25" s="12">
        <v>47</v>
      </c>
      <c r="B25" s="13" t="s">
        <v>44</v>
      </c>
      <c r="C25" s="13" t="s">
        <v>50</v>
      </c>
      <c r="D25" s="13" t="s">
        <v>51</v>
      </c>
      <c r="E25" s="14">
        <v>57.3</v>
      </c>
      <c r="F25" s="14">
        <f t="shared" si="0"/>
        <v>34.38</v>
      </c>
      <c r="G25" s="15">
        <v>1</v>
      </c>
      <c r="H25" s="16">
        <v>76.2</v>
      </c>
      <c r="I25" s="16">
        <f t="shared" si="1"/>
        <v>30.48</v>
      </c>
      <c r="J25" s="16">
        <f t="shared" si="2"/>
        <v>64.86</v>
      </c>
      <c r="K25" s="17">
        <f t="shared" si="3"/>
        <v>1</v>
      </c>
    </row>
    <row r="26" s="1" customFormat="1" ht="23" customHeight="1" spans="1:11">
      <c r="A26" s="12">
        <v>38</v>
      </c>
      <c r="B26" s="13" t="s">
        <v>52</v>
      </c>
      <c r="C26" s="13" t="s">
        <v>13</v>
      </c>
      <c r="D26" s="13" t="s">
        <v>53</v>
      </c>
      <c r="E26" s="14">
        <v>74.7</v>
      </c>
      <c r="F26" s="14">
        <f t="shared" si="0"/>
        <v>44.82</v>
      </c>
      <c r="G26" s="15">
        <v>1</v>
      </c>
      <c r="H26" s="16">
        <v>78</v>
      </c>
      <c r="I26" s="16">
        <f t="shared" si="1"/>
        <v>31.2</v>
      </c>
      <c r="J26" s="16">
        <f t="shared" si="2"/>
        <v>76.02</v>
      </c>
      <c r="K26" s="17">
        <f t="shared" si="3"/>
        <v>1</v>
      </c>
    </row>
    <row r="27" s="1" customFormat="1" ht="23" customHeight="1" spans="1:11">
      <c r="A27" s="12">
        <v>42</v>
      </c>
      <c r="B27" s="13" t="s">
        <v>52</v>
      </c>
      <c r="C27" s="13" t="s">
        <v>13</v>
      </c>
      <c r="D27" s="13" t="s">
        <v>54</v>
      </c>
      <c r="E27" s="14">
        <v>67.1</v>
      </c>
      <c r="F27" s="14">
        <f t="shared" si="0"/>
        <v>40.26</v>
      </c>
      <c r="G27" s="15">
        <v>2</v>
      </c>
      <c r="H27" s="16">
        <v>78.6</v>
      </c>
      <c r="I27" s="16">
        <f t="shared" si="1"/>
        <v>31.44</v>
      </c>
      <c r="J27" s="16">
        <f t="shared" si="2"/>
        <v>71.7</v>
      </c>
      <c r="K27" s="17">
        <f t="shared" si="3"/>
        <v>2</v>
      </c>
    </row>
    <row r="28" s="1" customFormat="1" ht="23" customHeight="1" spans="1:11">
      <c r="A28" s="12">
        <v>19</v>
      </c>
      <c r="B28" s="13" t="s">
        <v>55</v>
      </c>
      <c r="C28" s="13" t="s">
        <v>13</v>
      </c>
      <c r="D28" s="13" t="s">
        <v>56</v>
      </c>
      <c r="E28" s="14">
        <v>64.9</v>
      </c>
      <c r="F28" s="14">
        <f t="shared" si="0"/>
        <v>38.94</v>
      </c>
      <c r="G28" s="15">
        <v>2</v>
      </c>
      <c r="H28" s="16">
        <v>77.8</v>
      </c>
      <c r="I28" s="16">
        <f t="shared" si="1"/>
        <v>31.12</v>
      </c>
      <c r="J28" s="16">
        <f t="shared" si="2"/>
        <v>70.06</v>
      </c>
      <c r="K28" s="17">
        <f t="shared" si="3"/>
        <v>1</v>
      </c>
    </row>
    <row r="29" s="1" customFormat="1" ht="23" customHeight="1" spans="1:11">
      <c r="A29" s="12">
        <v>14</v>
      </c>
      <c r="B29" s="13" t="s">
        <v>55</v>
      </c>
      <c r="C29" s="13" t="s">
        <v>13</v>
      </c>
      <c r="D29" s="13" t="s">
        <v>57</v>
      </c>
      <c r="E29" s="14">
        <v>64.9</v>
      </c>
      <c r="F29" s="14">
        <f t="shared" si="0"/>
        <v>38.94</v>
      </c>
      <c r="G29" s="15">
        <v>2</v>
      </c>
      <c r="H29" s="16">
        <v>76.6</v>
      </c>
      <c r="I29" s="16">
        <f t="shared" si="1"/>
        <v>30.64</v>
      </c>
      <c r="J29" s="16">
        <f t="shared" si="2"/>
        <v>69.58</v>
      </c>
      <c r="K29" s="17">
        <f t="shared" si="3"/>
        <v>2</v>
      </c>
    </row>
    <row r="30" s="1" customFormat="1" ht="23" customHeight="1" spans="1:11">
      <c r="A30" s="12">
        <v>22</v>
      </c>
      <c r="B30" s="13" t="s">
        <v>55</v>
      </c>
      <c r="C30" s="13" t="s">
        <v>13</v>
      </c>
      <c r="D30" s="13" t="s">
        <v>58</v>
      </c>
      <c r="E30" s="14">
        <v>65.5</v>
      </c>
      <c r="F30" s="14">
        <f t="shared" si="0"/>
        <v>39.3</v>
      </c>
      <c r="G30" s="15">
        <v>1</v>
      </c>
      <c r="H30" s="16">
        <v>74.8</v>
      </c>
      <c r="I30" s="16">
        <f t="shared" si="1"/>
        <v>29.92</v>
      </c>
      <c r="J30" s="16">
        <f t="shared" si="2"/>
        <v>69.22</v>
      </c>
      <c r="K30" s="17">
        <f t="shared" si="3"/>
        <v>3</v>
      </c>
    </row>
    <row r="31" s="1" customFormat="1" ht="23" customHeight="1" spans="1:11">
      <c r="A31" s="12">
        <v>34</v>
      </c>
      <c r="B31" s="13" t="s">
        <v>59</v>
      </c>
      <c r="C31" s="13" t="s">
        <v>20</v>
      </c>
      <c r="D31" s="13" t="s">
        <v>60</v>
      </c>
      <c r="E31" s="14">
        <v>61</v>
      </c>
      <c r="F31" s="14">
        <f t="shared" si="0"/>
        <v>36.6</v>
      </c>
      <c r="G31" s="15">
        <v>1</v>
      </c>
      <c r="H31" s="16">
        <v>74.8</v>
      </c>
      <c r="I31" s="16">
        <f t="shared" si="1"/>
        <v>29.92</v>
      </c>
      <c r="J31" s="16">
        <f t="shared" si="2"/>
        <v>66.52</v>
      </c>
      <c r="K31" s="17">
        <f t="shared" si="3"/>
        <v>1</v>
      </c>
    </row>
    <row r="32" s="1" customFormat="1" ht="23" customHeight="1" spans="1:11">
      <c r="A32" s="12">
        <v>40</v>
      </c>
      <c r="B32" s="13" t="s">
        <v>59</v>
      </c>
      <c r="C32" s="13" t="s">
        <v>20</v>
      </c>
      <c r="D32" s="13" t="s">
        <v>61</v>
      </c>
      <c r="E32" s="14">
        <v>55.5</v>
      </c>
      <c r="F32" s="14">
        <f t="shared" si="0"/>
        <v>33.3</v>
      </c>
      <c r="G32" s="15">
        <v>2</v>
      </c>
      <c r="H32" s="16">
        <v>78</v>
      </c>
      <c r="I32" s="16">
        <f t="shared" si="1"/>
        <v>31.2</v>
      </c>
      <c r="J32" s="16">
        <f t="shared" si="2"/>
        <v>64.5</v>
      </c>
      <c r="K32" s="17">
        <f t="shared" si="3"/>
        <v>2</v>
      </c>
    </row>
    <row r="33" s="1" customFormat="1" ht="23" customHeight="1" spans="1:11">
      <c r="A33" s="12">
        <v>18</v>
      </c>
      <c r="B33" s="13" t="s">
        <v>62</v>
      </c>
      <c r="C33" s="13" t="s">
        <v>20</v>
      </c>
      <c r="D33" s="13" t="s">
        <v>63</v>
      </c>
      <c r="E33" s="14">
        <v>72.2</v>
      </c>
      <c r="F33" s="14">
        <f t="shared" si="0"/>
        <v>43.32</v>
      </c>
      <c r="G33" s="15">
        <v>1</v>
      </c>
      <c r="H33" s="16">
        <v>77.8</v>
      </c>
      <c r="I33" s="16">
        <f t="shared" si="1"/>
        <v>31.12</v>
      </c>
      <c r="J33" s="16">
        <f t="shared" si="2"/>
        <v>74.44</v>
      </c>
      <c r="K33" s="17">
        <f t="shared" si="3"/>
        <v>1</v>
      </c>
    </row>
    <row r="34" s="1" customFormat="1" ht="23" customHeight="1" spans="1:11">
      <c r="A34" s="12">
        <v>3</v>
      </c>
      <c r="B34" s="13" t="s">
        <v>62</v>
      </c>
      <c r="C34" s="13" t="s">
        <v>20</v>
      </c>
      <c r="D34" s="13" t="s">
        <v>64</v>
      </c>
      <c r="E34" s="14">
        <v>58.6</v>
      </c>
      <c r="F34" s="14">
        <f t="shared" si="0"/>
        <v>35.16</v>
      </c>
      <c r="G34" s="15">
        <v>2</v>
      </c>
      <c r="H34" s="16">
        <v>71.4</v>
      </c>
      <c r="I34" s="16">
        <f t="shared" si="1"/>
        <v>28.56</v>
      </c>
      <c r="J34" s="16">
        <f t="shared" si="2"/>
        <v>63.72</v>
      </c>
      <c r="K34" s="17">
        <f t="shared" si="3"/>
        <v>2</v>
      </c>
    </row>
    <row r="35" s="1" customFormat="1" ht="23" customHeight="1" spans="1:11">
      <c r="A35" s="12">
        <v>41</v>
      </c>
      <c r="B35" s="13" t="s">
        <v>65</v>
      </c>
      <c r="C35" s="13" t="s">
        <v>20</v>
      </c>
      <c r="D35" s="13" t="s">
        <v>66</v>
      </c>
      <c r="E35" s="14">
        <v>82.1</v>
      </c>
      <c r="F35" s="14">
        <f t="shared" si="0"/>
        <v>49.26</v>
      </c>
      <c r="G35" s="15">
        <v>1</v>
      </c>
      <c r="H35" s="16">
        <v>77</v>
      </c>
      <c r="I35" s="16">
        <f t="shared" si="1"/>
        <v>30.8</v>
      </c>
      <c r="J35" s="16">
        <f t="shared" si="2"/>
        <v>80.06</v>
      </c>
      <c r="K35" s="17">
        <f t="shared" si="3"/>
        <v>1</v>
      </c>
    </row>
    <row r="36" s="1" customFormat="1" ht="23" customHeight="1" spans="1:11">
      <c r="A36" s="12">
        <v>1</v>
      </c>
      <c r="B36" s="13" t="s">
        <v>65</v>
      </c>
      <c r="C36" s="13" t="s">
        <v>20</v>
      </c>
      <c r="D36" s="13" t="s">
        <v>67</v>
      </c>
      <c r="E36" s="14">
        <v>79.3</v>
      </c>
      <c r="F36" s="14">
        <f t="shared" ref="F36:F67" si="4">E36*0.6</f>
        <v>47.58</v>
      </c>
      <c r="G36" s="15">
        <v>2</v>
      </c>
      <c r="H36" s="16">
        <v>77.8</v>
      </c>
      <c r="I36" s="16">
        <f t="shared" ref="I36:I67" si="5">H36*0.4</f>
        <v>31.12</v>
      </c>
      <c r="J36" s="16">
        <f t="shared" ref="J36:J67" si="6">F36+I36</f>
        <v>78.7</v>
      </c>
      <c r="K36" s="17">
        <f t="shared" ref="K36:K67" si="7">SUMPRODUCT(($B$3:$B$92=B36)*($C$3:$C$92=C36)*($J$3:$J$92&gt;J36))+1</f>
        <v>2</v>
      </c>
    </row>
    <row r="37" s="1" customFormat="1" ht="23" customHeight="1" spans="1:11">
      <c r="A37" s="12">
        <v>48</v>
      </c>
      <c r="B37" s="13" t="s">
        <v>65</v>
      </c>
      <c r="C37" s="13" t="s">
        <v>20</v>
      </c>
      <c r="D37" s="13" t="s">
        <v>68</v>
      </c>
      <c r="E37" s="14">
        <v>75.7</v>
      </c>
      <c r="F37" s="14">
        <f t="shared" si="4"/>
        <v>45.42</v>
      </c>
      <c r="G37" s="15">
        <v>3</v>
      </c>
      <c r="H37" s="16">
        <v>75.8</v>
      </c>
      <c r="I37" s="16">
        <f t="shared" si="5"/>
        <v>30.32</v>
      </c>
      <c r="J37" s="16">
        <f t="shared" si="6"/>
        <v>75.74</v>
      </c>
      <c r="K37" s="17">
        <f t="shared" si="7"/>
        <v>3</v>
      </c>
    </row>
    <row r="38" s="1" customFormat="1" ht="23" customHeight="1" spans="1:11">
      <c r="A38" s="12">
        <v>24</v>
      </c>
      <c r="B38" s="13" t="s">
        <v>65</v>
      </c>
      <c r="C38" s="13" t="s">
        <v>20</v>
      </c>
      <c r="D38" s="13" t="s">
        <v>69</v>
      </c>
      <c r="E38" s="14">
        <v>74.8</v>
      </c>
      <c r="F38" s="14">
        <f t="shared" si="4"/>
        <v>44.88</v>
      </c>
      <c r="G38" s="15">
        <v>4</v>
      </c>
      <c r="H38" s="16">
        <v>77</v>
      </c>
      <c r="I38" s="16">
        <f t="shared" si="5"/>
        <v>30.8</v>
      </c>
      <c r="J38" s="16">
        <f t="shared" si="6"/>
        <v>75.68</v>
      </c>
      <c r="K38" s="17">
        <f t="shared" si="7"/>
        <v>4</v>
      </c>
    </row>
    <row r="39" s="1" customFormat="1" ht="23" customHeight="1" spans="1:11">
      <c r="A39" s="12">
        <v>17</v>
      </c>
      <c r="B39" s="13" t="s">
        <v>65</v>
      </c>
      <c r="C39" s="13" t="s">
        <v>70</v>
      </c>
      <c r="D39" s="13" t="s">
        <v>71</v>
      </c>
      <c r="E39" s="14">
        <v>66.9</v>
      </c>
      <c r="F39" s="14">
        <f t="shared" si="4"/>
        <v>40.14</v>
      </c>
      <c r="G39" s="15">
        <v>2</v>
      </c>
      <c r="H39" s="16">
        <v>78.2</v>
      </c>
      <c r="I39" s="16">
        <f t="shared" si="5"/>
        <v>31.28</v>
      </c>
      <c r="J39" s="16">
        <f t="shared" si="6"/>
        <v>71.42</v>
      </c>
      <c r="K39" s="17">
        <f t="shared" si="7"/>
        <v>1</v>
      </c>
    </row>
    <row r="40" s="1" customFormat="1" ht="23" customHeight="1" spans="1:11">
      <c r="A40" s="12">
        <v>25</v>
      </c>
      <c r="B40" s="13" t="s">
        <v>65</v>
      </c>
      <c r="C40" s="13" t="s">
        <v>70</v>
      </c>
      <c r="D40" s="13" t="s">
        <v>72</v>
      </c>
      <c r="E40" s="14">
        <v>66.9</v>
      </c>
      <c r="F40" s="14">
        <f t="shared" si="4"/>
        <v>40.14</v>
      </c>
      <c r="G40" s="15">
        <v>2</v>
      </c>
      <c r="H40" s="16">
        <v>75</v>
      </c>
      <c r="I40" s="16">
        <f t="shared" si="5"/>
        <v>30</v>
      </c>
      <c r="J40" s="16">
        <f t="shared" si="6"/>
        <v>70.14</v>
      </c>
      <c r="K40" s="17">
        <f t="shared" si="7"/>
        <v>2</v>
      </c>
    </row>
    <row r="41" s="1" customFormat="1" ht="23" customHeight="1" spans="1:11">
      <c r="A41" s="12" t="s">
        <v>42</v>
      </c>
      <c r="B41" s="13" t="s">
        <v>65</v>
      </c>
      <c r="C41" s="13" t="s">
        <v>70</v>
      </c>
      <c r="D41" s="13" t="s">
        <v>73</v>
      </c>
      <c r="E41" s="14">
        <v>73.6</v>
      </c>
      <c r="F41" s="14">
        <f t="shared" si="4"/>
        <v>44.16</v>
      </c>
      <c r="G41" s="15">
        <v>1</v>
      </c>
      <c r="H41" s="16">
        <v>0</v>
      </c>
      <c r="I41" s="16">
        <f t="shared" si="5"/>
        <v>0</v>
      </c>
      <c r="J41" s="16">
        <f t="shared" si="6"/>
        <v>44.16</v>
      </c>
      <c r="K41" s="17">
        <f t="shared" si="7"/>
        <v>3</v>
      </c>
    </row>
    <row r="42" s="1" customFormat="1" ht="23" customHeight="1" spans="1:11">
      <c r="A42" s="12" t="s">
        <v>42</v>
      </c>
      <c r="B42" s="13" t="s">
        <v>65</v>
      </c>
      <c r="C42" s="13" t="s">
        <v>70</v>
      </c>
      <c r="D42" s="13" t="s">
        <v>74</v>
      </c>
      <c r="E42" s="14">
        <v>63</v>
      </c>
      <c r="F42" s="14">
        <f t="shared" si="4"/>
        <v>37.8</v>
      </c>
      <c r="G42" s="15">
        <v>4</v>
      </c>
      <c r="H42" s="16">
        <v>0</v>
      </c>
      <c r="I42" s="16">
        <f t="shared" si="5"/>
        <v>0</v>
      </c>
      <c r="J42" s="16">
        <f t="shared" si="6"/>
        <v>37.8</v>
      </c>
      <c r="K42" s="17">
        <f t="shared" si="7"/>
        <v>4</v>
      </c>
    </row>
    <row r="43" s="1" customFormat="1" ht="23" customHeight="1" spans="1:11">
      <c r="A43" s="12">
        <v>20</v>
      </c>
      <c r="B43" s="13" t="s">
        <v>75</v>
      </c>
      <c r="C43" s="13" t="s">
        <v>20</v>
      </c>
      <c r="D43" s="13" t="s">
        <v>76</v>
      </c>
      <c r="E43" s="14">
        <v>47.1</v>
      </c>
      <c r="F43" s="14">
        <f t="shared" si="4"/>
        <v>28.26</v>
      </c>
      <c r="G43" s="15">
        <v>1</v>
      </c>
      <c r="H43" s="16">
        <v>78.6</v>
      </c>
      <c r="I43" s="16">
        <f t="shared" si="5"/>
        <v>31.44</v>
      </c>
      <c r="J43" s="16">
        <f t="shared" si="6"/>
        <v>59.7</v>
      </c>
      <c r="K43" s="17">
        <f t="shared" si="7"/>
        <v>1</v>
      </c>
    </row>
    <row r="44" s="1" customFormat="1" ht="23" customHeight="1" spans="1:11">
      <c r="A44" s="12">
        <v>45</v>
      </c>
      <c r="B44" s="13" t="s">
        <v>75</v>
      </c>
      <c r="C44" s="13" t="s">
        <v>20</v>
      </c>
      <c r="D44" s="13" t="s">
        <v>77</v>
      </c>
      <c r="E44" s="14">
        <v>44.2</v>
      </c>
      <c r="F44" s="14">
        <f t="shared" si="4"/>
        <v>26.52</v>
      </c>
      <c r="G44" s="15">
        <v>2</v>
      </c>
      <c r="H44" s="16">
        <v>72</v>
      </c>
      <c r="I44" s="16">
        <f t="shared" si="5"/>
        <v>28.8</v>
      </c>
      <c r="J44" s="16">
        <f t="shared" si="6"/>
        <v>55.32</v>
      </c>
      <c r="K44" s="17">
        <f t="shared" si="7"/>
        <v>2</v>
      </c>
    </row>
    <row r="45" s="1" customFormat="1" ht="23" customHeight="1" spans="1:11">
      <c r="A45" s="12">
        <v>4</v>
      </c>
      <c r="B45" s="13" t="s">
        <v>78</v>
      </c>
      <c r="C45" s="13" t="s">
        <v>50</v>
      </c>
      <c r="D45" s="13" t="s">
        <v>79</v>
      </c>
      <c r="E45" s="14">
        <v>60.5</v>
      </c>
      <c r="F45" s="14">
        <f t="shared" si="4"/>
        <v>36.3</v>
      </c>
      <c r="G45" s="15">
        <v>1</v>
      </c>
      <c r="H45" s="16">
        <v>77.8</v>
      </c>
      <c r="I45" s="16">
        <f t="shared" si="5"/>
        <v>31.12</v>
      </c>
      <c r="J45" s="16">
        <f t="shared" si="6"/>
        <v>67.42</v>
      </c>
      <c r="K45" s="17">
        <f t="shared" si="7"/>
        <v>1</v>
      </c>
    </row>
    <row r="46" s="1" customFormat="1" ht="23" customHeight="1" spans="1:11">
      <c r="A46" s="12">
        <v>2</v>
      </c>
      <c r="B46" s="13" t="s">
        <v>78</v>
      </c>
      <c r="C46" s="13" t="s">
        <v>50</v>
      </c>
      <c r="D46" s="13" t="s">
        <v>80</v>
      </c>
      <c r="E46" s="14">
        <v>54.1</v>
      </c>
      <c r="F46" s="14">
        <f t="shared" si="4"/>
        <v>32.46</v>
      </c>
      <c r="G46" s="15">
        <v>2</v>
      </c>
      <c r="H46" s="16">
        <v>72.2</v>
      </c>
      <c r="I46" s="16">
        <f t="shared" si="5"/>
        <v>28.88</v>
      </c>
      <c r="J46" s="16">
        <f t="shared" si="6"/>
        <v>61.34</v>
      </c>
      <c r="K46" s="17">
        <f t="shared" si="7"/>
        <v>2</v>
      </c>
    </row>
    <row r="47" s="1" customFormat="1" ht="23" customHeight="1" spans="1:11">
      <c r="A47" s="12">
        <v>32</v>
      </c>
      <c r="B47" s="13" t="s">
        <v>78</v>
      </c>
      <c r="C47" s="13" t="s">
        <v>81</v>
      </c>
      <c r="D47" s="13" t="s">
        <v>82</v>
      </c>
      <c r="E47" s="14">
        <v>81</v>
      </c>
      <c r="F47" s="14">
        <f t="shared" si="4"/>
        <v>48.6</v>
      </c>
      <c r="G47" s="15">
        <v>1</v>
      </c>
      <c r="H47" s="16">
        <v>80.4</v>
      </c>
      <c r="I47" s="16">
        <f t="shared" si="5"/>
        <v>32.16</v>
      </c>
      <c r="J47" s="16">
        <f t="shared" si="6"/>
        <v>80.76</v>
      </c>
      <c r="K47" s="17">
        <f t="shared" si="7"/>
        <v>1</v>
      </c>
    </row>
    <row r="48" s="1" customFormat="1" ht="23" customHeight="1" spans="1:11">
      <c r="A48" s="12">
        <v>29</v>
      </c>
      <c r="B48" s="13" t="s">
        <v>78</v>
      </c>
      <c r="C48" s="13" t="s">
        <v>81</v>
      </c>
      <c r="D48" s="13" t="s">
        <v>83</v>
      </c>
      <c r="E48" s="14">
        <v>72.5</v>
      </c>
      <c r="F48" s="14">
        <f t="shared" si="4"/>
        <v>43.5</v>
      </c>
      <c r="G48" s="15">
        <v>2</v>
      </c>
      <c r="H48" s="16">
        <v>82.2</v>
      </c>
      <c r="I48" s="16">
        <f t="shared" si="5"/>
        <v>32.88</v>
      </c>
      <c r="J48" s="16">
        <f t="shared" si="6"/>
        <v>76.38</v>
      </c>
      <c r="K48" s="17">
        <f t="shared" si="7"/>
        <v>2</v>
      </c>
    </row>
    <row r="49" s="1" customFormat="1" ht="23" customHeight="1" spans="1:11">
      <c r="A49" s="12">
        <v>37</v>
      </c>
      <c r="B49" s="13" t="s">
        <v>78</v>
      </c>
      <c r="C49" s="13" t="s">
        <v>81</v>
      </c>
      <c r="D49" s="13" t="s">
        <v>84</v>
      </c>
      <c r="E49" s="14">
        <v>72.5</v>
      </c>
      <c r="F49" s="14">
        <f t="shared" si="4"/>
        <v>43.5</v>
      </c>
      <c r="G49" s="15">
        <v>2</v>
      </c>
      <c r="H49" s="16">
        <v>77</v>
      </c>
      <c r="I49" s="16">
        <f t="shared" si="5"/>
        <v>30.8</v>
      </c>
      <c r="J49" s="16">
        <f t="shared" si="6"/>
        <v>74.3</v>
      </c>
      <c r="K49" s="17">
        <f t="shared" si="7"/>
        <v>3</v>
      </c>
    </row>
    <row r="50" s="1" customFormat="1" ht="23" customHeight="1" spans="1:11">
      <c r="A50" s="12">
        <v>58</v>
      </c>
      <c r="B50" s="13" t="s">
        <v>85</v>
      </c>
      <c r="C50" s="13" t="s">
        <v>13</v>
      </c>
      <c r="D50" s="13" t="s">
        <v>86</v>
      </c>
      <c r="E50" s="14">
        <v>74.7</v>
      </c>
      <c r="F50" s="14">
        <f t="shared" si="4"/>
        <v>44.82</v>
      </c>
      <c r="G50" s="15">
        <v>1</v>
      </c>
      <c r="H50" s="16">
        <v>76.2</v>
      </c>
      <c r="I50" s="16">
        <f t="shared" si="5"/>
        <v>30.48</v>
      </c>
      <c r="J50" s="16">
        <f t="shared" si="6"/>
        <v>75.3</v>
      </c>
      <c r="K50" s="17">
        <f t="shared" si="7"/>
        <v>1</v>
      </c>
    </row>
    <row r="51" s="1" customFormat="1" ht="23" customHeight="1" spans="1:11">
      <c r="A51" s="12">
        <v>88</v>
      </c>
      <c r="B51" s="13" t="s">
        <v>85</v>
      </c>
      <c r="C51" s="13" t="s">
        <v>13</v>
      </c>
      <c r="D51" s="13" t="s">
        <v>87</v>
      </c>
      <c r="E51" s="14">
        <v>68.7</v>
      </c>
      <c r="F51" s="14">
        <f t="shared" si="4"/>
        <v>41.22</v>
      </c>
      <c r="G51" s="15">
        <v>6</v>
      </c>
      <c r="H51" s="16">
        <v>83.4</v>
      </c>
      <c r="I51" s="16">
        <f t="shared" si="5"/>
        <v>33.36</v>
      </c>
      <c r="J51" s="16">
        <f t="shared" si="6"/>
        <v>74.58</v>
      </c>
      <c r="K51" s="17">
        <f t="shared" si="7"/>
        <v>2</v>
      </c>
    </row>
    <row r="52" s="1" customFormat="1" ht="23" customHeight="1" spans="1:11">
      <c r="A52" s="12">
        <v>59</v>
      </c>
      <c r="B52" s="13" t="s">
        <v>85</v>
      </c>
      <c r="C52" s="13" t="s">
        <v>13</v>
      </c>
      <c r="D52" s="13" t="s">
        <v>88</v>
      </c>
      <c r="E52" s="14">
        <v>69.3</v>
      </c>
      <c r="F52" s="14">
        <f t="shared" si="4"/>
        <v>41.58</v>
      </c>
      <c r="G52" s="15">
        <v>5</v>
      </c>
      <c r="H52" s="16">
        <v>78</v>
      </c>
      <c r="I52" s="16">
        <f t="shared" si="5"/>
        <v>31.2</v>
      </c>
      <c r="J52" s="16">
        <f t="shared" si="6"/>
        <v>72.78</v>
      </c>
      <c r="K52" s="17">
        <f t="shared" si="7"/>
        <v>3</v>
      </c>
    </row>
    <row r="53" s="1" customFormat="1" ht="23" customHeight="1" spans="1:11">
      <c r="A53" s="12">
        <v>85</v>
      </c>
      <c r="B53" s="13" t="s">
        <v>85</v>
      </c>
      <c r="C53" s="13" t="s">
        <v>13</v>
      </c>
      <c r="D53" s="13" t="s">
        <v>89</v>
      </c>
      <c r="E53" s="14">
        <v>70.1</v>
      </c>
      <c r="F53" s="14">
        <f t="shared" si="4"/>
        <v>42.06</v>
      </c>
      <c r="G53" s="15">
        <v>4</v>
      </c>
      <c r="H53" s="16">
        <v>76.6</v>
      </c>
      <c r="I53" s="16">
        <f t="shared" si="5"/>
        <v>30.64</v>
      </c>
      <c r="J53" s="16">
        <f t="shared" si="6"/>
        <v>72.7</v>
      </c>
      <c r="K53" s="17">
        <f t="shared" si="7"/>
        <v>4</v>
      </c>
    </row>
    <row r="54" s="1" customFormat="1" ht="23" customHeight="1" spans="1:11">
      <c r="A54" s="12">
        <v>51</v>
      </c>
      <c r="B54" s="13" t="s">
        <v>85</v>
      </c>
      <c r="C54" s="13" t="s">
        <v>13</v>
      </c>
      <c r="D54" s="13" t="s">
        <v>90</v>
      </c>
      <c r="E54" s="14">
        <v>70.7</v>
      </c>
      <c r="F54" s="14">
        <f t="shared" si="4"/>
        <v>42.42</v>
      </c>
      <c r="G54" s="15">
        <v>2</v>
      </c>
      <c r="H54" s="16">
        <v>74.4</v>
      </c>
      <c r="I54" s="16">
        <f t="shared" si="5"/>
        <v>29.76</v>
      </c>
      <c r="J54" s="16">
        <f t="shared" si="6"/>
        <v>72.18</v>
      </c>
      <c r="K54" s="17">
        <f t="shared" si="7"/>
        <v>5</v>
      </c>
    </row>
    <row r="55" s="1" customFormat="1" ht="23" customHeight="1" spans="1:11">
      <c r="A55" s="12">
        <v>92</v>
      </c>
      <c r="B55" s="13" t="s">
        <v>85</v>
      </c>
      <c r="C55" s="13" t="s">
        <v>13</v>
      </c>
      <c r="D55" s="13" t="s">
        <v>91</v>
      </c>
      <c r="E55" s="14">
        <v>70.4</v>
      </c>
      <c r="F55" s="14">
        <f t="shared" si="4"/>
        <v>42.24</v>
      </c>
      <c r="G55" s="15">
        <v>3</v>
      </c>
      <c r="H55" s="16">
        <v>72.2</v>
      </c>
      <c r="I55" s="16">
        <f t="shared" si="5"/>
        <v>28.88</v>
      </c>
      <c r="J55" s="16">
        <f t="shared" si="6"/>
        <v>71.12</v>
      </c>
      <c r="K55" s="17">
        <f t="shared" si="7"/>
        <v>6</v>
      </c>
    </row>
    <row r="56" s="1" customFormat="1" ht="23" customHeight="1" spans="1:11">
      <c r="A56" s="12">
        <v>81</v>
      </c>
      <c r="B56" s="13" t="s">
        <v>92</v>
      </c>
      <c r="C56" s="13" t="s">
        <v>93</v>
      </c>
      <c r="D56" s="13" t="s">
        <v>94</v>
      </c>
      <c r="E56" s="14">
        <v>77.5</v>
      </c>
      <c r="F56" s="14">
        <f t="shared" si="4"/>
        <v>46.5</v>
      </c>
      <c r="G56" s="15">
        <v>1</v>
      </c>
      <c r="H56" s="16">
        <v>74</v>
      </c>
      <c r="I56" s="16">
        <f t="shared" si="5"/>
        <v>29.6</v>
      </c>
      <c r="J56" s="16">
        <f t="shared" si="6"/>
        <v>76.1</v>
      </c>
      <c r="K56" s="17">
        <f t="shared" si="7"/>
        <v>1</v>
      </c>
    </row>
    <row r="57" s="1" customFormat="1" ht="23" customHeight="1" spans="1:11">
      <c r="A57" s="12">
        <v>96</v>
      </c>
      <c r="B57" s="13" t="s">
        <v>92</v>
      </c>
      <c r="C57" s="13" t="s">
        <v>93</v>
      </c>
      <c r="D57" s="13" t="s">
        <v>95</v>
      </c>
      <c r="E57" s="14">
        <v>72.5</v>
      </c>
      <c r="F57" s="14">
        <f t="shared" si="4"/>
        <v>43.5</v>
      </c>
      <c r="G57" s="15">
        <v>2</v>
      </c>
      <c r="H57" s="16">
        <v>76.4</v>
      </c>
      <c r="I57" s="16">
        <f t="shared" si="5"/>
        <v>30.56</v>
      </c>
      <c r="J57" s="16">
        <f t="shared" si="6"/>
        <v>74.06</v>
      </c>
      <c r="K57" s="17">
        <f t="shared" si="7"/>
        <v>2</v>
      </c>
    </row>
    <row r="58" s="1" customFormat="1" ht="23" customHeight="1" spans="1:11">
      <c r="A58" s="12">
        <v>68</v>
      </c>
      <c r="B58" s="13" t="s">
        <v>92</v>
      </c>
      <c r="C58" s="13" t="s">
        <v>96</v>
      </c>
      <c r="D58" s="13" t="s">
        <v>97</v>
      </c>
      <c r="E58" s="14">
        <v>64.5</v>
      </c>
      <c r="F58" s="14">
        <f t="shared" si="4"/>
        <v>38.7</v>
      </c>
      <c r="G58" s="15">
        <v>2</v>
      </c>
      <c r="H58" s="16">
        <v>76.4</v>
      </c>
      <c r="I58" s="16">
        <f t="shared" si="5"/>
        <v>30.56</v>
      </c>
      <c r="J58" s="16">
        <f t="shared" si="6"/>
        <v>69.26</v>
      </c>
      <c r="K58" s="17">
        <f t="shared" si="7"/>
        <v>1</v>
      </c>
    </row>
    <row r="59" s="1" customFormat="1" ht="23" customHeight="1" spans="1:11">
      <c r="A59" s="12" t="s">
        <v>42</v>
      </c>
      <c r="B59" s="13" t="s">
        <v>92</v>
      </c>
      <c r="C59" s="13" t="s">
        <v>96</v>
      </c>
      <c r="D59" s="13" t="s">
        <v>98</v>
      </c>
      <c r="E59" s="14">
        <v>68</v>
      </c>
      <c r="F59" s="14">
        <f t="shared" si="4"/>
        <v>40.8</v>
      </c>
      <c r="G59" s="15">
        <v>1</v>
      </c>
      <c r="H59" s="16">
        <v>0</v>
      </c>
      <c r="I59" s="16">
        <f t="shared" si="5"/>
        <v>0</v>
      </c>
      <c r="J59" s="16">
        <f t="shared" si="6"/>
        <v>40.8</v>
      </c>
      <c r="K59" s="17">
        <f t="shared" si="7"/>
        <v>2</v>
      </c>
    </row>
    <row r="60" s="1" customFormat="1" ht="23" customHeight="1" spans="1:11">
      <c r="A60" s="12">
        <v>83</v>
      </c>
      <c r="B60" s="13" t="s">
        <v>99</v>
      </c>
      <c r="C60" s="13" t="s">
        <v>100</v>
      </c>
      <c r="D60" s="13" t="s">
        <v>101</v>
      </c>
      <c r="E60" s="14">
        <v>55.3</v>
      </c>
      <c r="F60" s="14">
        <f t="shared" si="4"/>
        <v>33.18</v>
      </c>
      <c r="G60" s="15">
        <v>2</v>
      </c>
      <c r="H60" s="16">
        <v>73.6</v>
      </c>
      <c r="I60" s="16">
        <f t="shared" si="5"/>
        <v>29.44</v>
      </c>
      <c r="J60" s="16">
        <f t="shared" si="6"/>
        <v>62.62</v>
      </c>
      <c r="K60" s="17">
        <f t="shared" si="7"/>
        <v>1</v>
      </c>
    </row>
    <row r="61" s="1" customFormat="1" ht="23" customHeight="1" spans="1:11">
      <c r="A61" s="12" t="s">
        <v>42</v>
      </c>
      <c r="B61" s="13" t="s">
        <v>99</v>
      </c>
      <c r="C61" s="13" t="s">
        <v>100</v>
      </c>
      <c r="D61" s="13" t="s">
        <v>102</v>
      </c>
      <c r="E61" s="14">
        <v>58.3</v>
      </c>
      <c r="F61" s="14">
        <f t="shared" si="4"/>
        <v>34.98</v>
      </c>
      <c r="G61" s="15">
        <v>1</v>
      </c>
      <c r="H61" s="16">
        <v>0</v>
      </c>
      <c r="I61" s="16">
        <f t="shared" si="5"/>
        <v>0</v>
      </c>
      <c r="J61" s="16">
        <f t="shared" si="6"/>
        <v>34.98</v>
      </c>
      <c r="K61" s="17">
        <f t="shared" si="7"/>
        <v>2</v>
      </c>
    </row>
    <row r="62" s="1" customFormat="1" ht="23" customHeight="1" spans="1:11">
      <c r="A62" s="12">
        <v>71</v>
      </c>
      <c r="B62" s="13" t="s">
        <v>103</v>
      </c>
      <c r="C62" s="13" t="s">
        <v>13</v>
      </c>
      <c r="D62" s="13" t="s">
        <v>104</v>
      </c>
      <c r="E62" s="14">
        <v>72.7</v>
      </c>
      <c r="F62" s="14">
        <f t="shared" si="4"/>
        <v>43.62</v>
      </c>
      <c r="G62" s="15">
        <v>1</v>
      </c>
      <c r="H62" s="16">
        <v>79.2</v>
      </c>
      <c r="I62" s="16">
        <f t="shared" si="5"/>
        <v>31.68</v>
      </c>
      <c r="J62" s="16">
        <f t="shared" si="6"/>
        <v>75.3</v>
      </c>
      <c r="K62" s="17">
        <f t="shared" si="7"/>
        <v>1</v>
      </c>
    </row>
    <row r="63" s="1" customFormat="1" ht="23" customHeight="1" spans="1:11">
      <c r="A63" s="12">
        <v>64</v>
      </c>
      <c r="B63" s="13" t="s">
        <v>103</v>
      </c>
      <c r="C63" s="13" t="s">
        <v>13</v>
      </c>
      <c r="D63" s="13" t="s">
        <v>105</v>
      </c>
      <c r="E63" s="14">
        <v>70</v>
      </c>
      <c r="F63" s="14">
        <f t="shared" si="4"/>
        <v>42</v>
      </c>
      <c r="G63" s="15">
        <v>2</v>
      </c>
      <c r="H63" s="16">
        <v>73.6</v>
      </c>
      <c r="I63" s="16">
        <f t="shared" si="5"/>
        <v>29.44</v>
      </c>
      <c r="J63" s="16">
        <f t="shared" si="6"/>
        <v>71.44</v>
      </c>
      <c r="K63" s="17">
        <f t="shared" si="7"/>
        <v>2</v>
      </c>
    </row>
    <row r="64" s="1" customFormat="1" ht="23" customHeight="1" spans="1:11">
      <c r="A64" s="12">
        <v>86</v>
      </c>
      <c r="B64" s="13" t="s">
        <v>106</v>
      </c>
      <c r="C64" s="13" t="s">
        <v>107</v>
      </c>
      <c r="D64" s="13" t="s">
        <v>108</v>
      </c>
      <c r="E64" s="14">
        <v>68</v>
      </c>
      <c r="F64" s="14">
        <f t="shared" si="4"/>
        <v>40.8</v>
      </c>
      <c r="G64" s="15">
        <v>2</v>
      </c>
      <c r="H64" s="16">
        <v>73</v>
      </c>
      <c r="I64" s="16">
        <f t="shared" si="5"/>
        <v>29.2</v>
      </c>
      <c r="J64" s="16">
        <f t="shared" si="6"/>
        <v>70</v>
      </c>
      <c r="K64" s="17">
        <f t="shared" si="7"/>
        <v>1</v>
      </c>
    </row>
    <row r="65" s="1" customFormat="1" ht="23" customHeight="1" spans="1:11">
      <c r="A65" s="12" t="s">
        <v>42</v>
      </c>
      <c r="B65" s="13" t="s">
        <v>106</v>
      </c>
      <c r="C65" s="13" t="s">
        <v>107</v>
      </c>
      <c r="D65" s="13" t="s">
        <v>109</v>
      </c>
      <c r="E65" s="14">
        <v>75.75</v>
      </c>
      <c r="F65" s="14">
        <f t="shared" si="4"/>
        <v>45.45</v>
      </c>
      <c r="G65" s="15">
        <v>1</v>
      </c>
      <c r="H65" s="16">
        <v>0</v>
      </c>
      <c r="I65" s="16">
        <f t="shared" si="5"/>
        <v>0</v>
      </c>
      <c r="J65" s="16">
        <f t="shared" si="6"/>
        <v>45.45</v>
      </c>
      <c r="K65" s="17">
        <f t="shared" si="7"/>
        <v>2</v>
      </c>
    </row>
    <row r="66" s="1" customFormat="1" ht="23" customHeight="1" spans="1:11">
      <c r="A66" s="12">
        <v>66</v>
      </c>
      <c r="B66" s="13" t="s">
        <v>106</v>
      </c>
      <c r="C66" s="13" t="s">
        <v>110</v>
      </c>
      <c r="D66" s="13" t="s">
        <v>111</v>
      </c>
      <c r="E66" s="14">
        <v>83</v>
      </c>
      <c r="F66" s="14">
        <f t="shared" si="4"/>
        <v>49.8</v>
      </c>
      <c r="G66" s="15">
        <v>1</v>
      </c>
      <c r="H66" s="16">
        <v>77.4</v>
      </c>
      <c r="I66" s="16">
        <f t="shared" si="5"/>
        <v>30.96</v>
      </c>
      <c r="J66" s="16">
        <f t="shared" si="6"/>
        <v>80.76</v>
      </c>
      <c r="K66" s="17">
        <f t="shared" si="7"/>
        <v>1</v>
      </c>
    </row>
    <row r="67" s="1" customFormat="1" ht="23" customHeight="1" spans="1:11">
      <c r="A67" s="12">
        <v>54</v>
      </c>
      <c r="B67" s="13" t="s">
        <v>106</v>
      </c>
      <c r="C67" s="13" t="s">
        <v>110</v>
      </c>
      <c r="D67" s="13" t="s">
        <v>112</v>
      </c>
      <c r="E67" s="14">
        <v>77.5</v>
      </c>
      <c r="F67" s="14">
        <f t="shared" si="4"/>
        <v>46.5</v>
      </c>
      <c r="G67" s="15">
        <v>2</v>
      </c>
      <c r="H67" s="16">
        <v>74.8</v>
      </c>
      <c r="I67" s="16">
        <f t="shared" si="5"/>
        <v>29.92</v>
      </c>
      <c r="J67" s="16">
        <f t="shared" si="6"/>
        <v>76.42</v>
      </c>
      <c r="K67" s="17">
        <f t="shared" si="7"/>
        <v>2</v>
      </c>
    </row>
    <row r="68" s="1" customFormat="1" ht="23" customHeight="1" spans="1:11">
      <c r="A68" s="12">
        <v>75</v>
      </c>
      <c r="B68" s="13" t="s">
        <v>113</v>
      </c>
      <c r="C68" s="13" t="s">
        <v>20</v>
      </c>
      <c r="D68" s="13" t="s">
        <v>114</v>
      </c>
      <c r="E68" s="14">
        <v>74.7</v>
      </c>
      <c r="F68" s="14">
        <f t="shared" ref="F68:F99" si="8">E68*0.6</f>
        <v>44.82</v>
      </c>
      <c r="G68" s="15">
        <v>1</v>
      </c>
      <c r="H68" s="16">
        <v>76</v>
      </c>
      <c r="I68" s="16">
        <f t="shared" ref="I68:I99" si="9">H68*0.4</f>
        <v>30.4</v>
      </c>
      <c r="J68" s="16">
        <f t="shared" ref="J68:J91" si="10">F68+I68</f>
        <v>75.22</v>
      </c>
      <c r="K68" s="17">
        <f t="shared" ref="K68:K99" si="11">SUMPRODUCT(($B$3:$B$92=B68)*($C$3:$C$92=C68)*($J$3:$J$92&gt;J68))+1</f>
        <v>1</v>
      </c>
    </row>
    <row r="69" s="1" customFormat="1" ht="23" customHeight="1" spans="1:11">
      <c r="A69" s="12">
        <v>87</v>
      </c>
      <c r="B69" s="13" t="s">
        <v>113</v>
      </c>
      <c r="C69" s="13" t="s">
        <v>20</v>
      </c>
      <c r="D69" s="13" t="s">
        <v>115</v>
      </c>
      <c r="E69" s="14">
        <v>72.7</v>
      </c>
      <c r="F69" s="14">
        <f t="shared" si="8"/>
        <v>43.62</v>
      </c>
      <c r="G69" s="15">
        <v>2</v>
      </c>
      <c r="H69" s="16">
        <v>74.4</v>
      </c>
      <c r="I69" s="16">
        <f t="shared" si="9"/>
        <v>29.76</v>
      </c>
      <c r="J69" s="16">
        <f t="shared" si="10"/>
        <v>73.38</v>
      </c>
      <c r="K69" s="17">
        <f t="shared" si="11"/>
        <v>2</v>
      </c>
    </row>
    <row r="70" s="1" customFormat="1" ht="23" customHeight="1" spans="1:11">
      <c r="A70" s="12">
        <v>80</v>
      </c>
      <c r="B70" s="13" t="s">
        <v>116</v>
      </c>
      <c r="C70" s="13" t="s">
        <v>45</v>
      </c>
      <c r="D70" s="13" t="s">
        <v>117</v>
      </c>
      <c r="E70" s="14">
        <v>64.8</v>
      </c>
      <c r="F70" s="14">
        <f t="shared" si="8"/>
        <v>38.88</v>
      </c>
      <c r="G70" s="15">
        <v>1</v>
      </c>
      <c r="H70" s="16">
        <v>74</v>
      </c>
      <c r="I70" s="16">
        <f t="shared" si="9"/>
        <v>29.6</v>
      </c>
      <c r="J70" s="16">
        <f t="shared" si="10"/>
        <v>68.48</v>
      </c>
      <c r="K70" s="17">
        <f t="shared" si="11"/>
        <v>1</v>
      </c>
    </row>
    <row r="71" s="1" customFormat="1" ht="23" customHeight="1" spans="1:11">
      <c r="A71" s="12">
        <v>57</v>
      </c>
      <c r="B71" s="13" t="s">
        <v>116</v>
      </c>
      <c r="C71" s="13" t="s">
        <v>45</v>
      </c>
      <c r="D71" s="13" t="s">
        <v>118</v>
      </c>
      <c r="E71" s="14">
        <v>46.8</v>
      </c>
      <c r="F71" s="14">
        <f t="shared" si="8"/>
        <v>28.08</v>
      </c>
      <c r="G71" s="15">
        <v>2</v>
      </c>
      <c r="H71" s="16">
        <v>73.6</v>
      </c>
      <c r="I71" s="16">
        <f t="shared" si="9"/>
        <v>29.44</v>
      </c>
      <c r="J71" s="16">
        <f t="shared" si="10"/>
        <v>57.52</v>
      </c>
      <c r="K71" s="17">
        <f t="shared" si="11"/>
        <v>2</v>
      </c>
    </row>
    <row r="72" s="1" customFormat="1" ht="23" customHeight="1" spans="1:11">
      <c r="A72" s="12">
        <v>65</v>
      </c>
      <c r="B72" s="13" t="s">
        <v>119</v>
      </c>
      <c r="C72" s="13" t="s">
        <v>45</v>
      </c>
      <c r="D72" s="13" t="s">
        <v>120</v>
      </c>
      <c r="E72" s="14">
        <v>57.7</v>
      </c>
      <c r="F72" s="14">
        <f t="shared" si="8"/>
        <v>34.62</v>
      </c>
      <c r="G72" s="15">
        <v>1</v>
      </c>
      <c r="H72" s="16">
        <v>74.2</v>
      </c>
      <c r="I72" s="16">
        <f t="shared" si="9"/>
        <v>29.68</v>
      </c>
      <c r="J72" s="16">
        <f t="shared" si="10"/>
        <v>64.3</v>
      </c>
      <c r="K72" s="17">
        <f t="shared" si="11"/>
        <v>1</v>
      </c>
    </row>
    <row r="73" s="1" customFormat="1" ht="23" customHeight="1" spans="1:11">
      <c r="A73" s="12">
        <v>94</v>
      </c>
      <c r="B73" s="13" t="s">
        <v>119</v>
      </c>
      <c r="C73" s="13" t="s">
        <v>45</v>
      </c>
      <c r="D73" s="13" t="s">
        <v>121</v>
      </c>
      <c r="E73" s="14">
        <v>53.2</v>
      </c>
      <c r="F73" s="14">
        <f t="shared" si="8"/>
        <v>31.92</v>
      </c>
      <c r="G73" s="15">
        <v>2</v>
      </c>
      <c r="H73" s="16">
        <v>75</v>
      </c>
      <c r="I73" s="16">
        <f t="shared" si="9"/>
        <v>30</v>
      </c>
      <c r="J73" s="16">
        <f t="shared" si="10"/>
        <v>61.92</v>
      </c>
      <c r="K73" s="17">
        <f t="shared" si="11"/>
        <v>2</v>
      </c>
    </row>
    <row r="74" s="1" customFormat="1" ht="23" customHeight="1" spans="1:11">
      <c r="A74" s="12">
        <v>90</v>
      </c>
      <c r="B74" s="13" t="s">
        <v>122</v>
      </c>
      <c r="C74" s="13" t="s">
        <v>13</v>
      </c>
      <c r="D74" s="13" t="s">
        <v>123</v>
      </c>
      <c r="E74" s="14">
        <v>77.9</v>
      </c>
      <c r="F74" s="14">
        <f t="shared" si="8"/>
        <v>46.74</v>
      </c>
      <c r="G74" s="15">
        <v>1</v>
      </c>
      <c r="H74" s="16">
        <v>76.6</v>
      </c>
      <c r="I74" s="16">
        <f t="shared" si="9"/>
        <v>30.64</v>
      </c>
      <c r="J74" s="16">
        <f t="shared" si="10"/>
        <v>77.38</v>
      </c>
      <c r="K74" s="17">
        <f t="shared" si="11"/>
        <v>1</v>
      </c>
    </row>
    <row r="75" s="1" customFormat="1" ht="23" customHeight="1" spans="1:11">
      <c r="A75" s="12">
        <v>61</v>
      </c>
      <c r="B75" s="13" t="s">
        <v>122</v>
      </c>
      <c r="C75" s="13" t="s">
        <v>13</v>
      </c>
      <c r="D75" s="13" t="s">
        <v>124</v>
      </c>
      <c r="E75" s="14">
        <v>72.3</v>
      </c>
      <c r="F75" s="14">
        <f t="shared" si="8"/>
        <v>43.38</v>
      </c>
      <c r="G75" s="15">
        <v>4</v>
      </c>
      <c r="H75" s="16">
        <v>80.6</v>
      </c>
      <c r="I75" s="16">
        <f t="shared" si="9"/>
        <v>32.24</v>
      </c>
      <c r="J75" s="16">
        <f t="shared" si="10"/>
        <v>75.62</v>
      </c>
      <c r="K75" s="17">
        <f t="shared" si="11"/>
        <v>2</v>
      </c>
    </row>
    <row r="76" s="1" customFormat="1" ht="23" customHeight="1" spans="1:11">
      <c r="A76" s="12">
        <v>78</v>
      </c>
      <c r="B76" s="13" t="s">
        <v>122</v>
      </c>
      <c r="C76" s="13" t="s">
        <v>13</v>
      </c>
      <c r="D76" s="13" t="s">
        <v>125</v>
      </c>
      <c r="E76" s="14">
        <v>74</v>
      </c>
      <c r="F76" s="14">
        <f t="shared" si="8"/>
        <v>44.4</v>
      </c>
      <c r="G76" s="15">
        <v>2</v>
      </c>
      <c r="H76" s="16">
        <v>75.6</v>
      </c>
      <c r="I76" s="16">
        <f t="shared" si="9"/>
        <v>30.24</v>
      </c>
      <c r="J76" s="16">
        <f t="shared" si="10"/>
        <v>74.64</v>
      </c>
      <c r="K76" s="17">
        <f t="shared" si="11"/>
        <v>3</v>
      </c>
    </row>
    <row r="77" s="1" customFormat="1" ht="23" customHeight="1" spans="1:11">
      <c r="A77" s="12">
        <v>56</v>
      </c>
      <c r="B77" s="13" t="s">
        <v>122</v>
      </c>
      <c r="C77" s="13" t="s">
        <v>13</v>
      </c>
      <c r="D77" s="13" t="s">
        <v>126</v>
      </c>
      <c r="E77" s="14">
        <v>73.5</v>
      </c>
      <c r="F77" s="14">
        <f t="shared" si="8"/>
        <v>44.1</v>
      </c>
      <c r="G77" s="15">
        <v>3</v>
      </c>
      <c r="H77" s="16">
        <v>75.2</v>
      </c>
      <c r="I77" s="16">
        <f t="shared" si="9"/>
        <v>30.08</v>
      </c>
      <c r="J77" s="16">
        <f t="shared" si="10"/>
        <v>74.18</v>
      </c>
      <c r="K77" s="17">
        <f t="shared" si="11"/>
        <v>4</v>
      </c>
    </row>
    <row r="78" s="1" customFormat="1" ht="23" customHeight="1" spans="1:11">
      <c r="A78" s="12">
        <v>62</v>
      </c>
      <c r="B78" s="13" t="s">
        <v>122</v>
      </c>
      <c r="C78" s="13" t="s">
        <v>13</v>
      </c>
      <c r="D78" s="13" t="s">
        <v>127</v>
      </c>
      <c r="E78" s="14">
        <v>70.8</v>
      </c>
      <c r="F78" s="14">
        <f t="shared" si="8"/>
        <v>42.48</v>
      </c>
      <c r="G78" s="15">
        <v>5</v>
      </c>
      <c r="H78" s="16">
        <v>78.6</v>
      </c>
      <c r="I78" s="16">
        <f t="shared" si="9"/>
        <v>31.44</v>
      </c>
      <c r="J78" s="16">
        <f t="shared" si="10"/>
        <v>73.92</v>
      </c>
      <c r="K78" s="17">
        <f t="shared" si="11"/>
        <v>5</v>
      </c>
    </row>
    <row r="79" s="1" customFormat="1" ht="23" customHeight="1" spans="1:11">
      <c r="A79" s="12">
        <v>79</v>
      </c>
      <c r="B79" s="13" t="s">
        <v>122</v>
      </c>
      <c r="C79" s="13" t="s">
        <v>13</v>
      </c>
      <c r="D79" s="13" t="s">
        <v>128</v>
      </c>
      <c r="E79" s="14">
        <v>70.8</v>
      </c>
      <c r="F79" s="14">
        <f t="shared" si="8"/>
        <v>42.48</v>
      </c>
      <c r="G79" s="15">
        <v>5</v>
      </c>
      <c r="H79" s="16">
        <v>76</v>
      </c>
      <c r="I79" s="16">
        <f t="shared" si="9"/>
        <v>30.4</v>
      </c>
      <c r="J79" s="16">
        <f t="shared" si="10"/>
        <v>72.88</v>
      </c>
      <c r="K79" s="17">
        <f t="shared" si="11"/>
        <v>6</v>
      </c>
    </row>
    <row r="80" s="1" customFormat="1" ht="23" customHeight="1" spans="1:11">
      <c r="A80" s="12">
        <v>100</v>
      </c>
      <c r="B80" s="13" t="s">
        <v>122</v>
      </c>
      <c r="C80" s="13" t="s">
        <v>13</v>
      </c>
      <c r="D80" s="13" t="s">
        <v>129</v>
      </c>
      <c r="E80" s="14">
        <v>69.7</v>
      </c>
      <c r="F80" s="14">
        <f t="shared" si="8"/>
        <v>41.82</v>
      </c>
      <c r="G80" s="15">
        <v>7</v>
      </c>
      <c r="H80" s="16">
        <v>76.6</v>
      </c>
      <c r="I80" s="16">
        <f t="shared" si="9"/>
        <v>30.64</v>
      </c>
      <c r="J80" s="16">
        <f t="shared" si="10"/>
        <v>72.46</v>
      </c>
      <c r="K80" s="17">
        <f t="shared" si="11"/>
        <v>7</v>
      </c>
    </row>
    <row r="81" s="1" customFormat="1" ht="23" customHeight="1" spans="1:11">
      <c r="A81" s="12">
        <v>52</v>
      </c>
      <c r="B81" s="13" t="s">
        <v>122</v>
      </c>
      <c r="C81" s="13" t="s">
        <v>13</v>
      </c>
      <c r="D81" s="13" t="s">
        <v>130</v>
      </c>
      <c r="E81" s="14">
        <v>69.2</v>
      </c>
      <c r="F81" s="14">
        <f t="shared" si="8"/>
        <v>41.52</v>
      </c>
      <c r="G81" s="15">
        <v>8</v>
      </c>
      <c r="H81" s="16">
        <v>76.6</v>
      </c>
      <c r="I81" s="16">
        <f t="shared" si="9"/>
        <v>30.64</v>
      </c>
      <c r="J81" s="16">
        <f t="shared" si="10"/>
        <v>72.16</v>
      </c>
      <c r="K81" s="17">
        <f t="shared" si="11"/>
        <v>8</v>
      </c>
    </row>
    <row r="82" s="1" customFormat="1" ht="23" customHeight="1" spans="1:11">
      <c r="A82" s="12">
        <v>91</v>
      </c>
      <c r="B82" s="13" t="s">
        <v>122</v>
      </c>
      <c r="C82" s="13" t="s">
        <v>20</v>
      </c>
      <c r="D82" s="13" t="s">
        <v>131</v>
      </c>
      <c r="E82" s="14">
        <v>66.4</v>
      </c>
      <c r="F82" s="14">
        <f t="shared" si="8"/>
        <v>39.84</v>
      </c>
      <c r="G82" s="15">
        <v>1</v>
      </c>
      <c r="H82" s="16">
        <v>77.8</v>
      </c>
      <c r="I82" s="16">
        <f t="shared" si="9"/>
        <v>31.12</v>
      </c>
      <c r="J82" s="16">
        <f t="shared" si="10"/>
        <v>70.96</v>
      </c>
      <c r="K82" s="17">
        <f t="shared" si="11"/>
        <v>1</v>
      </c>
    </row>
    <row r="83" s="1" customFormat="1" ht="23" customHeight="1" spans="1:11">
      <c r="A83" s="12">
        <v>97</v>
      </c>
      <c r="B83" s="13" t="s">
        <v>122</v>
      </c>
      <c r="C83" s="13" t="s">
        <v>20</v>
      </c>
      <c r="D83" s="13" t="s">
        <v>132</v>
      </c>
      <c r="E83" s="14">
        <v>66.4</v>
      </c>
      <c r="F83" s="14">
        <f t="shared" si="8"/>
        <v>39.84</v>
      </c>
      <c r="G83" s="15">
        <v>1</v>
      </c>
      <c r="H83" s="16">
        <v>75.4</v>
      </c>
      <c r="I83" s="16">
        <f t="shared" si="9"/>
        <v>30.16</v>
      </c>
      <c r="J83" s="16">
        <f t="shared" si="10"/>
        <v>70</v>
      </c>
      <c r="K83" s="17">
        <f t="shared" si="11"/>
        <v>2</v>
      </c>
    </row>
    <row r="84" s="1" customFormat="1" ht="23" customHeight="1" spans="1:11">
      <c r="A84" s="12">
        <v>84</v>
      </c>
      <c r="B84" s="13" t="s">
        <v>133</v>
      </c>
      <c r="C84" s="13" t="s">
        <v>45</v>
      </c>
      <c r="D84" s="13" t="s">
        <v>134</v>
      </c>
      <c r="E84" s="14">
        <v>57.1</v>
      </c>
      <c r="F84" s="14">
        <f t="shared" si="8"/>
        <v>34.26</v>
      </c>
      <c r="G84" s="15">
        <v>1</v>
      </c>
      <c r="H84" s="16">
        <v>76.2</v>
      </c>
      <c r="I84" s="16">
        <f t="shared" si="9"/>
        <v>30.48</v>
      </c>
      <c r="J84" s="16">
        <f t="shared" si="10"/>
        <v>64.74</v>
      </c>
      <c r="K84" s="17">
        <f t="shared" si="11"/>
        <v>1</v>
      </c>
    </row>
    <row r="85" s="1" customFormat="1" ht="23" customHeight="1" spans="1:11">
      <c r="A85" s="12">
        <v>93</v>
      </c>
      <c r="B85" s="13" t="s">
        <v>133</v>
      </c>
      <c r="C85" s="13" t="s">
        <v>45</v>
      </c>
      <c r="D85" s="13" t="s">
        <v>135</v>
      </c>
      <c r="E85" s="14">
        <v>51.2</v>
      </c>
      <c r="F85" s="14">
        <f t="shared" si="8"/>
        <v>30.72</v>
      </c>
      <c r="G85" s="15">
        <v>2</v>
      </c>
      <c r="H85" s="16">
        <v>77.2</v>
      </c>
      <c r="I85" s="16">
        <f t="shared" si="9"/>
        <v>30.88</v>
      </c>
      <c r="J85" s="16">
        <f t="shared" si="10"/>
        <v>61.6</v>
      </c>
      <c r="K85" s="17">
        <f t="shared" si="11"/>
        <v>2</v>
      </c>
    </row>
    <row r="86" s="1" customFormat="1" ht="23" customHeight="1" spans="1:11">
      <c r="A86" s="12">
        <v>72</v>
      </c>
      <c r="B86" s="13" t="s">
        <v>136</v>
      </c>
      <c r="C86" s="13" t="s">
        <v>13</v>
      </c>
      <c r="D86" s="13" t="s">
        <v>137</v>
      </c>
      <c r="E86" s="14">
        <v>80.7</v>
      </c>
      <c r="F86" s="14">
        <f t="shared" si="8"/>
        <v>48.42</v>
      </c>
      <c r="G86" s="15">
        <v>1</v>
      </c>
      <c r="H86" s="16">
        <v>78.2</v>
      </c>
      <c r="I86" s="16">
        <f t="shared" si="9"/>
        <v>31.28</v>
      </c>
      <c r="J86" s="16">
        <f t="shared" si="10"/>
        <v>79.7</v>
      </c>
      <c r="K86" s="17">
        <f t="shared" si="11"/>
        <v>1</v>
      </c>
    </row>
    <row r="87" s="1" customFormat="1" ht="23" customHeight="1" spans="1:11">
      <c r="A87" s="12" t="s">
        <v>42</v>
      </c>
      <c r="B87" s="13" t="s">
        <v>136</v>
      </c>
      <c r="C87" s="13" t="s">
        <v>13</v>
      </c>
      <c r="D87" s="13" t="s">
        <v>138</v>
      </c>
      <c r="E87" s="14">
        <v>67.9</v>
      </c>
      <c r="F87" s="14">
        <f t="shared" si="8"/>
        <v>40.74</v>
      </c>
      <c r="G87" s="15">
        <v>2</v>
      </c>
      <c r="H87" s="16">
        <v>0</v>
      </c>
      <c r="I87" s="16">
        <f t="shared" si="9"/>
        <v>0</v>
      </c>
      <c r="J87" s="16">
        <f t="shared" si="10"/>
        <v>40.74</v>
      </c>
      <c r="K87" s="17">
        <f t="shared" si="11"/>
        <v>2</v>
      </c>
    </row>
    <row r="88" s="1" customFormat="1" ht="23" customHeight="1" spans="1:11">
      <c r="A88" s="12">
        <v>74</v>
      </c>
      <c r="B88" s="13" t="s">
        <v>139</v>
      </c>
      <c r="C88" s="13" t="s">
        <v>13</v>
      </c>
      <c r="D88" s="13" t="s">
        <v>140</v>
      </c>
      <c r="E88" s="14">
        <v>78.9</v>
      </c>
      <c r="F88" s="14">
        <f t="shared" si="8"/>
        <v>47.34</v>
      </c>
      <c r="G88" s="15">
        <v>1</v>
      </c>
      <c r="H88" s="16">
        <v>79</v>
      </c>
      <c r="I88" s="16">
        <f t="shared" si="9"/>
        <v>31.6</v>
      </c>
      <c r="J88" s="16">
        <f t="shared" si="10"/>
        <v>78.94</v>
      </c>
      <c r="K88" s="17">
        <f t="shared" si="11"/>
        <v>1</v>
      </c>
    </row>
    <row r="89" s="1" customFormat="1" ht="23" customHeight="1" spans="1:11">
      <c r="A89" s="12">
        <v>77</v>
      </c>
      <c r="B89" s="13" t="s">
        <v>139</v>
      </c>
      <c r="C89" s="13" t="s">
        <v>13</v>
      </c>
      <c r="D89" s="13" t="s">
        <v>141</v>
      </c>
      <c r="E89" s="14">
        <v>73.8</v>
      </c>
      <c r="F89" s="14">
        <f t="shared" si="8"/>
        <v>44.28</v>
      </c>
      <c r="G89" s="15">
        <v>2</v>
      </c>
      <c r="H89" s="16">
        <v>80.4</v>
      </c>
      <c r="I89" s="16">
        <f t="shared" si="9"/>
        <v>32.16</v>
      </c>
      <c r="J89" s="16">
        <f t="shared" si="10"/>
        <v>76.44</v>
      </c>
      <c r="K89" s="17">
        <f t="shared" si="11"/>
        <v>2</v>
      </c>
    </row>
    <row r="90" s="1" customFormat="1" ht="23" customHeight="1" spans="1:11">
      <c r="A90" s="12">
        <v>99</v>
      </c>
      <c r="B90" s="13" t="s">
        <v>142</v>
      </c>
      <c r="C90" s="13" t="s">
        <v>20</v>
      </c>
      <c r="D90" s="13" t="s">
        <v>143</v>
      </c>
      <c r="E90" s="14">
        <v>70.3</v>
      </c>
      <c r="F90" s="14">
        <f t="shared" si="8"/>
        <v>42.18</v>
      </c>
      <c r="G90" s="15">
        <v>1</v>
      </c>
      <c r="H90" s="16">
        <v>75</v>
      </c>
      <c r="I90" s="16">
        <f t="shared" si="9"/>
        <v>30</v>
      </c>
      <c r="J90" s="16">
        <f t="shared" si="10"/>
        <v>72.18</v>
      </c>
      <c r="K90" s="17">
        <f t="shared" si="11"/>
        <v>1</v>
      </c>
    </row>
    <row r="91" s="1" customFormat="1" ht="23" customHeight="1" spans="1:11">
      <c r="A91" s="12">
        <v>63</v>
      </c>
      <c r="B91" s="13" t="s">
        <v>142</v>
      </c>
      <c r="C91" s="13" t="s">
        <v>20</v>
      </c>
      <c r="D91" s="13" t="s">
        <v>144</v>
      </c>
      <c r="E91" s="14">
        <v>66.2</v>
      </c>
      <c r="F91" s="14">
        <f t="shared" si="8"/>
        <v>39.72</v>
      </c>
      <c r="G91" s="15">
        <v>2</v>
      </c>
      <c r="H91" s="16">
        <v>74.6</v>
      </c>
      <c r="I91" s="16">
        <f t="shared" si="9"/>
        <v>29.84</v>
      </c>
      <c r="J91" s="16">
        <f t="shared" si="10"/>
        <v>69.56</v>
      </c>
      <c r="K91" s="17">
        <f t="shared" si="11"/>
        <v>2</v>
      </c>
    </row>
    <row r="92" s="1" customFormat="1" ht="23" customHeight="1" spans="1:11">
      <c r="A92" s="12">
        <v>44</v>
      </c>
      <c r="B92" s="13" t="s">
        <v>142</v>
      </c>
      <c r="C92" s="13" t="s">
        <v>145</v>
      </c>
      <c r="D92" s="13" t="s">
        <v>146</v>
      </c>
      <c r="E92" s="14" t="s">
        <v>147</v>
      </c>
      <c r="F92" s="13" t="s">
        <v>147</v>
      </c>
      <c r="G92" s="15" t="s">
        <v>147</v>
      </c>
      <c r="H92" s="16">
        <v>79.8</v>
      </c>
      <c r="I92" s="15" t="s">
        <v>147</v>
      </c>
      <c r="J92" s="16">
        <f>H92</f>
        <v>79.8</v>
      </c>
      <c r="K92" s="17">
        <v>1</v>
      </c>
    </row>
    <row r="93" s="1" customFormat="1" ht="23" customHeight="1" spans="1:11">
      <c r="A93" s="12">
        <v>36</v>
      </c>
      <c r="B93" s="13" t="s">
        <v>142</v>
      </c>
      <c r="C93" s="13" t="s">
        <v>145</v>
      </c>
      <c r="D93" s="13" t="s">
        <v>148</v>
      </c>
      <c r="E93" s="14" t="s">
        <v>147</v>
      </c>
      <c r="F93" s="13" t="s">
        <v>147</v>
      </c>
      <c r="G93" s="15" t="s">
        <v>147</v>
      </c>
      <c r="H93" s="16">
        <v>78.8</v>
      </c>
      <c r="I93" s="15" t="s">
        <v>147</v>
      </c>
      <c r="J93" s="16">
        <f>H93</f>
        <v>78.8</v>
      </c>
      <c r="K93" s="17">
        <v>2</v>
      </c>
    </row>
    <row r="94" s="1" customFormat="1" ht="23" customHeight="1" spans="1:11">
      <c r="A94" s="12" t="s">
        <v>42</v>
      </c>
      <c r="B94" s="13" t="s">
        <v>142</v>
      </c>
      <c r="C94" s="13" t="s">
        <v>145</v>
      </c>
      <c r="D94" s="13" t="s">
        <v>149</v>
      </c>
      <c r="E94" s="14" t="s">
        <v>147</v>
      </c>
      <c r="F94" s="13" t="s">
        <v>147</v>
      </c>
      <c r="G94" s="15" t="s">
        <v>147</v>
      </c>
      <c r="H94" s="16">
        <v>0</v>
      </c>
      <c r="I94" s="15" t="s">
        <v>147</v>
      </c>
      <c r="J94" s="16">
        <f>H94</f>
        <v>0</v>
      </c>
      <c r="K94" s="17">
        <v>3</v>
      </c>
    </row>
    <row r="95" s="1" customFormat="1" ht="23" customHeight="1" spans="1:11">
      <c r="A95" s="12">
        <v>73</v>
      </c>
      <c r="B95" s="13" t="s">
        <v>136</v>
      </c>
      <c r="C95" s="13" t="s">
        <v>145</v>
      </c>
      <c r="D95" s="13" t="s">
        <v>150</v>
      </c>
      <c r="E95" s="14" t="s">
        <v>147</v>
      </c>
      <c r="F95" s="13" t="s">
        <v>147</v>
      </c>
      <c r="G95" s="15" t="s">
        <v>147</v>
      </c>
      <c r="H95" s="16">
        <v>75.4</v>
      </c>
      <c r="I95" s="15" t="s">
        <v>147</v>
      </c>
      <c r="J95" s="16">
        <f t="shared" ref="J93:J102" si="12">H95</f>
        <v>75.4</v>
      </c>
      <c r="K95" s="17">
        <v>1</v>
      </c>
    </row>
    <row r="96" s="1" customFormat="1" ht="23" customHeight="1" spans="1:11">
      <c r="A96" s="12">
        <v>76</v>
      </c>
      <c r="B96" s="13" t="s">
        <v>136</v>
      </c>
      <c r="C96" s="13" t="s">
        <v>145</v>
      </c>
      <c r="D96" s="13" t="s">
        <v>151</v>
      </c>
      <c r="E96" s="14" t="s">
        <v>147</v>
      </c>
      <c r="F96" s="13" t="s">
        <v>147</v>
      </c>
      <c r="G96" s="15" t="s">
        <v>147</v>
      </c>
      <c r="H96" s="16">
        <v>73.8</v>
      </c>
      <c r="I96" s="15" t="s">
        <v>147</v>
      </c>
      <c r="J96" s="16">
        <f t="shared" si="12"/>
        <v>73.8</v>
      </c>
      <c r="K96" s="17">
        <v>2</v>
      </c>
    </row>
    <row r="97" s="1" customFormat="1" ht="23" customHeight="1" spans="1:11">
      <c r="A97" s="12" t="s">
        <v>42</v>
      </c>
      <c r="B97" s="13" t="s">
        <v>136</v>
      </c>
      <c r="C97" s="13" t="s">
        <v>145</v>
      </c>
      <c r="D97" s="13" t="s">
        <v>152</v>
      </c>
      <c r="E97" s="14" t="s">
        <v>147</v>
      </c>
      <c r="F97" s="13" t="s">
        <v>147</v>
      </c>
      <c r="G97" s="15" t="s">
        <v>147</v>
      </c>
      <c r="H97" s="16">
        <v>0</v>
      </c>
      <c r="I97" s="15" t="s">
        <v>147</v>
      </c>
      <c r="J97" s="16">
        <f t="shared" si="12"/>
        <v>0</v>
      </c>
      <c r="K97" s="17">
        <v>3</v>
      </c>
    </row>
    <row r="98" s="1" customFormat="1" ht="23" customHeight="1" spans="1:11">
      <c r="A98" s="12">
        <v>67</v>
      </c>
      <c r="B98" s="13" t="s">
        <v>153</v>
      </c>
      <c r="C98" s="13" t="s">
        <v>154</v>
      </c>
      <c r="D98" s="13" t="s">
        <v>155</v>
      </c>
      <c r="E98" s="14" t="s">
        <v>147</v>
      </c>
      <c r="F98" s="13" t="s">
        <v>147</v>
      </c>
      <c r="G98" s="15" t="s">
        <v>147</v>
      </c>
      <c r="H98" s="16">
        <v>81.4</v>
      </c>
      <c r="I98" s="15" t="s">
        <v>147</v>
      </c>
      <c r="J98" s="16">
        <f t="shared" si="12"/>
        <v>81.4</v>
      </c>
      <c r="K98" s="17">
        <v>1</v>
      </c>
    </row>
    <row r="99" s="1" customFormat="1" ht="23" customHeight="1" spans="1:11">
      <c r="A99" s="12">
        <v>98</v>
      </c>
      <c r="B99" s="13" t="s">
        <v>156</v>
      </c>
      <c r="C99" s="13" t="s">
        <v>154</v>
      </c>
      <c r="D99" s="13" t="s">
        <v>157</v>
      </c>
      <c r="E99" s="14" t="s">
        <v>147</v>
      </c>
      <c r="F99" s="13" t="s">
        <v>147</v>
      </c>
      <c r="G99" s="15" t="s">
        <v>147</v>
      </c>
      <c r="H99" s="16">
        <v>76.6</v>
      </c>
      <c r="I99" s="15" t="s">
        <v>147</v>
      </c>
      <c r="J99" s="16">
        <f t="shared" si="12"/>
        <v>76.6</v>
      </c>
      <c r="K99" s="17">
        <v>1</v>
      </c>
    </row>
    <row r="100" s="1" customFormat="1" ht="23" customHeight="1" spans="1:11">
      <c r="A100" s="12">
        <v>55</v>
      </c>
      <c r="B100" s="13" t="s">
        <v>156</v>
      </c>
      <c r="C100" s="13" t="s">
        <v>154</v>
      </c>
      <c r="D100" s="13" t="s">
        <v>158</v>
      </c>
      <c r="E100" s="14" t="s">
        <v>147</v>
      </c>
      <c r="F100" s="13" t="s">
        <v>147</v>
      </c>
      <c r="G100" s="15" t="s">
        <v>147</v>
      </c>
      <c r="H100" s="16">
        <v>75.2</v>
      </c>
      <c r="I100" s="15" t="s">
        <v>147</v>
      </c>
      <c r="J100" s="16">
        <f t="shared" si="12"/>
        <v>75.2</v>
      </c>
      <c r="K100" s="17">
        <v>2</v>
      </c>
    </row>
    <row r="101" s="1" customFormat="1" ht="23" customHeight="1" spans="1:11">
      <c r="A101" s="12">
        <v>53</v>
      </c>
      <c r="B101" s="13" t="s">
        <v>159</v>
      </c>
      <c r="C101" s="13" t="s">
        <v>160</v>
      </c>
      <c r="D101" s="13" t="s">
        <v>161</v>
      </c>
      <c r="E101" s="14" t="s">
        <v>147</v>
      </c>
      <c r="F101" s="13" t="s">
        <v>147</v>
      </c>
      <c r="G101" s="15" t="s">
        <v>147</v>
      </c>
      <c r="H101" s="16">
        <v>78</v>
      </c>
      <c r="I101" s="15" t="s">
        <v>147</v>
      </c>
      <c r="J101" s="16">
        <f t="shared" si="12"/>
        <v>78</v>
      </c>
      <c r="K101" s="17">
        <v>1</v>
      </c>
    </row>
    <row r="102" s="1" customFormat="1" ht="23" customHeight="1" spans="1:11">
      <c r="A102" s="12" t="s">
        <v>42</v>
      </c>
      <c r="B102" s="13" t="s">
        <v>159</v>
      </c>
      <c r="C102" s="13" t="s">
        <v>160</v>
      </c>
      <c r="D102" s="13" t="s">
        <v>162</v>
      </c>
      <c r="E102" s="14" t="s">
        <v>147</v>
      </c>
      <c r="F102" s="13" t="s">
        <v>147</v>
      </c>
      <c r="G102" s="15" t="s">
        <v>147</v>
      </c>
      <c r="H102" s="16">
        <v>0</v>
      </c>
      <c r="I102" s="15" t="s">
        <v>147</v>
      </c>
      <c r="J102" s="16">
        <f t="shared" si="12"/>
        <v>0</v>
      </c>
      <c r="K102" s="17">
        <v>2</v>
      </c>
    </row>
    <row r="104" spans="7:7">
      <c r="G104" s="2" t="s">
        <v>163</v>
      </c>
    </row>
    <row r="105" spans="7:7">
      <c r="G105" s="18">
        <v>43785</v>
      </c>
    </row>
  </sheetData>
  <autoFilter ref="B2:C102">
    <extLst/>
  </autoFilter>
  <sortState ref="A74:K81">
    <sortCondition ref="J74:J81" descending="1"/>
  </sortState>
  <mergeCells count="3">
    <mergeCell ref="A1:K1"/>
    <mergeCell ref="G104:K104"/>
    <mergeCell ref="G105:K105"/>
  </mergeCells>
  <conditionalFormatting sqref="D1">
    <cfRule type="duplicateValues" dxfId="0" priority="2"/>
  </conditionalFormatting>
  <conditionalFormatting sqref="D2">
    <cfRule type="duplicateValues" dxfId="0" priority="1"/>
  </conditionalFormatting>
  <pageMargins left="0.66875" right="0.590277777777778" top="0.66875" bottom="0.590277777777778" header="0.432638888888889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排好序的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2019-11-07T02:19:00Z</dcterms:created>
  <dcterms:modified xsi:type="dcterms:W3CDTF">2019-11-16T08:59:17Z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