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activeTab="0"/>
  </bookViews>
  <sheets>
    <sheet name="岗位信息表" sheetId="1" r:id="rId1"/>
  </sheets>
  <definedNames>
    <definedName name="_xlnm.Print_Area" localSheetId="0">'岗位信息表'!$A$2:$W$4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<sst xmlns="http://schemas.openxmlformats.org/spreadsheetml/2006/main" count="308" uniqueCount="114">
  <si>
    <t>特别说明：永春县机关事业单位在编工作人员，不得报考永春县各事业单位。</t>
  </si>
  <si>
    <t>2019年秋季永春县事业单位公开招聘编制内工作人员岗位信息表</t>
  </si>
  <si>
    <t>主管代码</t>
  </si>
  <si>
    <t>主管
部门</t>
  </si>
  <si>
    <t>单位代码</t>
  </si>
  <si>
    <t>单位名称</t>
  </si>
  <si>
    <t>经费
形式</t>
  </si>
  <si>
    <t>岗位代码</t>
  </si>
  <si>
    <t>岗位类别及名称</t>
  </si>
  <si>
    <t>岗位最高
级别</t>
  </si>
  <si>
    <t>招聘
人数</t>
  </si>
  <si>
    <t>所  需  资  格  条  件</t>
  </si>
  <si>
    <t>笔试
科目</t>
  </si>
  <si>
    <t>考试方式及折算比例</t>
  </si>
  <si>
    <t>备注</t>
  </si>
  <si>
    <t>招聘单位联系人及电话</t>
  </si>
  <si>
    <t>最高
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</si>
  <si>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</si>
  <si>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</si>
  <si>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</si>
  <si>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</si>
  <si>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</si>
  <si>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</si>
  <si>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</si>
  <si>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</si>
  <si>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</si>
  <si>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</si>
  <si>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永春县林业局</t>
  </si>
  <si>
    <t>永春县林业局下属林业工作站</t>
  </si>
  <si>
    <t>财政核拨</t>
  </si>
  <si>
    <t>专技（林业生态）</t>
  </si>
  <si>
    <t>5级</t>
  </si>
  <si>
    <t>不限</t>
  </si>
  <si>
    <t>全日制普通院校</t>
  </si>
  <si>
    <t>本科及以上</t>
  </si>
  <si>
    <t>学士及以上</t>
  </si>
  <si>
    <t>林学、森林资源保护与游憩、森林培育、森林保护学、森林经理学、林业技术、森林资源保护、园林、生态学</t>
  </si>
  <si>
    <t>综合基础知识</t>
  </si>
  <si>
    <t>野外作业，较适合男性；蓬壶林业工作站、一都林业工作站、横口林业工作站、坑仔口林业工作站各1人；最低服务期限五年</t>
  </si>
  <si>
    <t>郑先生：0595-23878652</t>
  </si>
  <si>
    <t>永春县林业局锦斗林业工作站</t>
  </si>
  <si>
    <t>专技（林业工作）</t>
  </si>
  <si>
    <t>林学、森林资源保护与游憩、森林保护学、园林、生态学、园艺（学）、植物保护、植物科学与技术、植物检疫</t>
  </si>
  <si>
    <t>野外作业，最低服务期限五年</t>
  </si>
  <si>
    <t>永春县林业局岵山林业工作站</t>
  </si>
  <si>
    <t>林学、森林资源保护与游憩、森林保护学、园林、生态学、生物技术、动植物检疫、植物学、生物工程</t>
  </si>
  <si>
    <t xml:space="preserve">
野外作业
(驻仙夹镇），最低服务期限五年</t>
  </si>
  <si>
    <t>永春县公安局</t>
  </si>
  <si>
    <t>永春县公安局文职中心</t>
  </si>
  <si>
    <t>管理（文字综合）</t>
  </si>
  <si>
    <t>9级</t>
  </si>
  <si>
    <t>中国语言文学类、外国语言文学类</t>
  </si>
  <si>
    <t>最低服务期限五年</t>
  </si>
  <si>
    <t>管理（计算机）</t>
  </si>
  <si>
    <t>计算机软件类</t>
  </si>
  <si>
    <t>管理（化学）</t>
  </si>
  <si>
    <t>化学类</t>
  </si>
  <si>
    <t>管理（公安技术）</t>
  </si>
  <si>
    <t>公安技术类</t>
  </si>
  <si>
    <t>永春县乡镇人民政府</t>
  </si>
  <si>
    <t>永春县乡镇事业单位</t>
  </si>
  <si>
    <t>专技（综合）</t>
  </si>
  <si>
    <t>7级</t>
  </si>
  <si>
    <t>大专及以上</t>
  </si>
  <si>
    <t>面向在永春县(永春县生源在外地区)服务期满且考核合格的“三支一扶”计划、服务社区计划、大学生志愿服务欠发达地区、西部计划（含研究生支教团）高校毕业生或在永春县服务满三年且考核合格的村务（社区）专职工作者</t>
  </si>
  <si>
    <t>专门岗位；永春县横口乡卫生计生服务中心、永春县石鼓镇卫生计生服务中心、永春县仙夹镇卫生计生服务中心各1人，最低服务期限五年</t>
  </si>
  <si>
    <t>永春县一都镇人民政府</t>
  </si>
  <si>
    <t>永春县一都镇农业综合服务中心(水利工作站）</t>
  </si>
  <si>
    <t>专技（水利土建港口自动化）</t>
  </si>
  <si>
    <t>本县</t>
  </si>
  <si>
    <t>水利类、土建类、港口运输类、电气自动化类</t>
  </si>
  <si>
    <t>永春县横口乡人民政府</t>
  </si>
  <si>
    <t>永春县横口乡卫生计生服务中心</t>
  </si>
  <si>
    <t>管理（金融信息）</t>
  </si>
  <si>
    <t>计算机专门应用类、通信信息类、财政金融类</t>
  </si>
  <si>
    <t>永春县坑仔口镇人民政府</t>
  </si>
  <si>
    <t>永春县坑仔口农业综合服务中心</t>
  </si>
  <si>
    <t>管理（财务）</t>
  </si>
  <si>
    <t>财政金融类</t>
  </si>
  <si>
    <t>永春县桂洋镇人民政府</t>
  </si>
  <si>
    <t>永春县桂洋镇卫生计生服务中心</t>
  </si>
  <si>
    <t>专技（文字信息、生态）</t>
  </si>
  <si>
    <t>中国语言文学类、计算机硬件技术类、环境生态类</t>
  </si>
  <si>
    <t>永春县呈祥乡人民政府</t>
  </si>
  <si>
    <t>永春县呈祥乡经济社会事务服务中心</t>
  </si>
  <si>
    <t>专技（商贸）</t>
  </si>
  <si>
    <t>经济贸易类、电商物流类</t>
  </si>
  <si>
    <t>永春县达埔镇人民政府</t>
  </si>
  <si>
    <t>永春县达埔镇农业综合服务中心</t>
  </si>
  <si>
    <t>专技（金融贸易）</t>
  </si>
  <si>
    <t>泉州</t>
  </si>
  <si>
    <t>经济贸易类、财政金融类</t>
  </si>
  <si>
    <t>永春县介福乡人民政府</t>
  </si>
  <si>
    <t>永春县介福乡经济社会事务服务中心</t>
  </si>
  <si>
    <t>专技（文字综合）</t>
  </si>
  <si>
    <t>中国语言文学类</t>
  </si>
  <si>
    <t>永春县吾峰镇人民政府</t>
  </si>
  <si>
    <t>永春县吾峰镇经济社会事务服务中心</t>
  </si>
  <si>
    <t>全额拨款</t>
  </si>
  <si>
    <t>管理（财会信息综合）</t>
  </si>
  <si>
    <t>财政金融类，会计与审计类、计算机硬件技术类</t>
  </si>
  <si>
    <t>永春县仙夹镇人民政府</t>
  </si>
  <si>
    <t>永春县仙夹镇农业综合服务中心</t>
  </si>
  <si>
    <t>管理（水利土建生态、金融贸易）</t>
  </si>
  <si>
    <t>土建类、环境生态类、财政金融类、水利类、经济贸易类</t>
  </si>
  <si>
    <t>永春县岵山镇人民政府</t>
  </si>
  <si>
    <t>永春县岵山镇经济社会事务服务中心</t>
  </si>
  <si>
    <t>永春县湖洋镇人民政府</t>
  </si>
  <si>
    <t>永春县湖洋镇农业综合服务中心</t>
  </si>
  <si>
    <t>管理（金融贸易）</t>
  </si>
  <si>
    <t>永春县外山乡人民政府</t>
  </si>
  <si>
    <t>永春县外山乡农业综合服务中心</t>
  </si>
  <si>
    <t>专技（水利机械生态、商务信息）</t>
  </si>
  <si>
    <t>工商管理类、电子商务物流、水利类、环境生态类、通信信息类、机械类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</si>
</sst>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29">
    <font>
      <sz val="12"/>
      <name val="宋体"/>
      <family val="0"/>
    </font>
    <font>
      <b/>
      <sz val="12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7" fillId="10" borderId="6" applyNumberFormat="0" applyAlignment="0" applyProtection="0"/>
    <xf numFmtId="0" fontId="14" fillId="10" borderId="1" applyNumberFormat="0" applyAlignment="0" applyProtection="0"/>
    <xf numFmtId="0" fontId="15" fillId="11" borderId="7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176" fontId="27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7" fontId="28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SheetLayoutView="100" workbookViewId="0" topLeftCell="A1">
      <selection activeCell="G28" sqref="G28"/>
    </sheetView>
  </sheetViews>
  <sheetFormatPr defaultColWidth="9.00390625" defaultRowHeight="14.25"/>
  <cols>
    <col min="1" max="1" width="4.625" style="2" customWidth="1"/>
    <col min="2" max="2" width="8.625" style="3" customWidth="1"/>
    <col min="3" max="3" width="4.625" style="3" customWidth="1"/>
    <col min="4" max="4" width="8.625" style="3" customWidth="1"/>
    <col min="5" max="6" width="4.625" style="3" customWidth="1"/>
    <col min="7" max="7" width="8.625" style="4" customWidth="1"/>
    <col min="8" max="12" width="4.625" style="2" customWidth="1"/>
    <col min="13" max="13" width="8.625" style="2" customWidth="1"/>
    <col min="14" max="14" width="5.75390625" style="2" customWidth="1"/>
    <col min="15" max="15" width="5.625" style="2" customWidth="1"/>
    <col min="16" max="17" width="13.625" style="2" customWidth="1"/>
    <col min="18" max="18" width="6.00390625" style="2" customWidth="1"/>
    <col min="19" max="21" width="4.625" style="2" customWidth="1"/>
    <col min="22" max="22" width="10.25390625" style="2" customWidth="1"/>
    <col min="23" max="23" width="19.00390625" style="2" customWidth="1"/>
    <col min="24" max="16384" width="9.00390625" style="2" customWidth="1"/>
  </cols>
  <sheetData>
    <row r="1" spans="1:23" ht="15">
      <c r="A1" s="5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25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37.5" customHeight="1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/>
      <c r="L3" s="10"/>
      <c r="M3" s="10"/>
      <c r="N3" s="10"/>
      <c r="O3" s="10"/>
      <c r="P3" s="10"/>
      <c r="Q3" s="10"/>
      <c r="R3" s="10" t="s">
        <v>12</v>
      </c>
      <c r="S3" s="10" t="s">
        <v>13</v>
      </c>
      <c r="T3" s="10"/>
      <c r="U3" s="10"/>
      <c r="V3" s="10" t="s">
        <v>14</v>
      </c>
      <c r="W3" s="10" t="s">
        <v>15</v>
      </c>
    </row>
    <row r="4" spans="1:23" ht="31.5" customHeight="1">
      <c r="A4" s="9"/>
      <c r="B4" s="10"/>
      <c r="C4" s="9"/>
      <c r="D4" s="10"/>
      <c r="E4" s="10"/>
      <c r="F4" s="9"/>
      <c r="G4" s="10"/>
      <c r="H4" s="10"/>
      <c r="I4" s="10"/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  <c r="O4" s="10" t="s">
        <v>21</v>
      </c>
      <c r="P4" s="10" t="s">
        <v>22</v>
      </c>
      <c r="Q4" s="10" t="s">
        <v>23</v>
      </c>
      <c r="R4" s="10"/>
      <c r="S4" s="10" t="s">
        <v>24</v>
      </c>
      <c r="T4" s="10" t="s">
        <v>25</v>
      </c>
      <c r="U4" s="10" t="s">
        <v>26</v>
      </c>
      <c r="V4" s="10"/>
      <c r="W4" s="10"/>
    </row>
    <row r="5" spans="1:23" ht="142.5">
      <c r="A5" s="11">
        <v>150</v>
      </c>
      <c r="B5" s="12" t="s">
        <v>27</v>
      </c>
      <c r="C5" s="13">
        <v>1</v>
      </c>
      <c r="D5" s="14" t="s">
        <v>28</v>
      </c>
      <c r="E5" s="14" t="s">
        <v>29</v>
      </c>
      <c r="F5" s="15">
        <f>_xlfn.COUNTIFS(D$3:D5,D5,A$3:A5,A5)</f>
        <v>1</v>
      </c>
      <c r="G5" s="16" t="s">
        <v>30</v>
      </c>
      <c r="H5" s="17" t="s">
        <v>31</v>
      </c>
      <c r="I5" s="17">
        <v>4</v>
      </c>
      <c r="J5" s="17">
        <v>35</v>
      </c>
      <c r="K5" s="17" t="s">
        <v>32</v>
      </c>
      <c r="L5" s="22" t="s">
        <v>32</v>
      </c>
      <c r="M5" s="17" t="s">
        <v>33</v>
      </c>
      <c r="N5" s="17" t="s">
        <v>34</v>
      </c>
      <c r="O5" s="17" t="s">
        <v>35</v>
      </c>
      <c r="P5" s="19" t="s">
        <v>36</v>
      </c>
      <c r="Q5" s="17"/>
      <c r="R5" s="23" t="s">
        <v>37</v>
      </c>
      <c r="S5" s="24">
        <v>1</v>
      </c>
      <c r="T5" s="24"/>
      <c r="U5" s="24"/>
      <c r="V5" s="18" t="s">
        <v>38</v>
      </c>
      <c r="W5" s="25" t="s">
        <v>39</v>
      </c>
    </row>
    <row r="6" spans="1:23" ht="90.75">
      <c r="A6" s="11">
        <f>IF(B6=B5,A5,A5+1)</f>
        <v>150</v>
      </c>
      <c r="B6" s="12" t="s">
        <v>27</v>
      </c>
      <c r="C6" s="13">
        <f>IF(A6=A5,(IF(D6=D5,C5,C5+1)),1)</f>
        <v>2</v>
      </c>
      <c r="D6" s="14" t="s">
        <v>40</v>
      </c>
      <c r="E6" s="14" t="s">
        <v>29</v>
      </c>
      <c r="F6" s="15">
        <f>_xlfn.COUNTIFS(D$3:D6,D6,A$3:A6,A6)</f>
        <v>1</v>
      </c>
      <c r="G6" s="16" t="s">
        <v>41</v>
      </c>
      <c r="H6" s="17" t="s">
        <v>31</v>
      </c>
      <c r="I6" s="17">
        <v>1</v>
      </c>
      <c r="J6" s="17">
        <v>35</v>
      </c>
      <c r="K6" s="17" t="s">
        <v>32</v>
      </c>
      <c r="L6" s="22" t="s">
        <v>32</v>
      </c>
      <c r="M6" s="17" t="s">
        <v>33</v>
      </c>
      <c r="N6" s="17" t="s">
        <v>34</v>
      </c>
      <c r="O6" s="17" t="s">
        <v>35</v>
      </c>
      <c r="P6" s="17" t="s">
        <v>42</v>
      </c>
      <c r="Q6" s="17"/>
      <c r="R6" s="23" t="s">
        <v>37</v>
      </c>
      <c r="S6" s="24">
        <v>1</v>
      </c>
      <c r="T6" s="26"/>
      <c r="U6" s="26"/>
      <c r="V6" s="18" t="s">
        <v>43</v>
      </c>
      <c r="W6" s="25" t="s">
        <v>39</v>
      </c>
    </row>
    <row r="7" spans="1:23" ht="90.75">
      <c r="A7" s="11">
        <f aca="true" t="shared" si="0" ref="A7:A24">IF(B7=B6,A6,A6+1)</f>
        <v>150</v>
      </c>
      <c r="B7" s="12" t="s">
        <v>27</v>
      </c>
      <c r="C7" s="13">
        <f aca="true" t="shared" si="1" ref="C7:C24">IF(A7=A6,(IF(D7=D6,C6,C6+1)),1)</f>
        <v>3</v>
      </c>
      <c r="D7" s="14" t="s">
        <v>44</v>
      </c>
      <c r="E7" s="14" t="s">
        <v>29</v>
      </c>
      <c r="F7" s="15">
        <f>_xlfn.COUNTIFS(D$3:D7,D7,A$3:A7,A7)</f>
        <v>1</v>
      </c>
      <c r="G7" s="16" t="s">
        <v>30</v>
      </c>
      <c r="H7" s="17" t="s">
        <v>31</v>
      </c>
      <c r="I7" s="17">
        <v>1</v>
      </c>
      <c r="J7" s="17">
        <v>35</v>
      </c>
      <c r="K7" s="17" t="s">
        <v>32</v>
      </c>
      <c r="L7" s="22" t="s">
        <v>32</v>
      </c>
      <c r="M7" s="17" t="s">
        <v>33</v>
      </c>
      <c r="N7" s="17" t="s">
        <v>34</v>
      </c>
      <c r="O7" s="17" t="s">
        <v>35</v>
      </c>
      <c r="P7" s="19" t="s">
        <v>45</v>
      </c>
      <c r="Q7" s="17"/>
      <c r="R7" s="23" t="s">
        <v>37</v>
      </c>
      <c r="S7" s="24">
        <v>1</v>
      </c>
      <c r="T7" s="26"/>
      <c r="U7" s="26"/>
      <c r="V7" s="17" t="s">
        <v>46</v>
      </c>
      <c r="W7" s="25" t="s">
        <v>39</v>
      </c>
    </row>
    <row r="8" spans="1:23" ht="39">
      <c r="A8" s="11">
        <f t="shared" si="0"/>
        <v>151</v>
      </c>
      <c r="B8" s="17" t="s">
        <v>47</v>
      </c>
      <c r="C8" s="13">
        <f t="shared" si="1"/>
        <v>1</v>
      </c>
      <c r="D8" s="17" t="s">
        <v>48</v>
      </c>
      <c r="E8" s="14" t="s">
        <v>29</v>
      </c>
      <c r="F8" s="15">
        <f>_xlfn.COUNTIFS(D$3:D8,D8,A$3:A8,A8)</f>
        <v>1</v>
      </c>
      <c r="G8" s="16" t="s">
        <v>49</v>
      </c>
      <c r="H8" s="17" t="s">
        <v>50</v>
      </c>
      <c r="I8" s="17">
        <v>1</v>
      </c>
      <c r="J8" s="17">
        <v>35</v>
      </c>
      <c r="K8" s="17" t="s">
        <v>32</v>
      </c>
      <c r="L8" s="22" t="s">
        <v>32</v>
      </c>
      <c r="M8" s="17" t="s">
        <v>33</v>
      </c>
      <c r="N8" s="17" t="s">
        <v>34</v>
      </c>
      <c r="O8" s="17" t="s">
        <v>35</v>
      </c>
      <c r="P8" s="17" t="s">
        <v>51</v>
      </c>
      <c r="Q8" s="17"/>
      <c r="R8" s="23" t="s">
        <v>37</v>
      </c>
      <c r="S8" s="24">
        <v>1</v>
      </c>
      <c r="T8" s="24"/>
      <c r="U8" s="24"/>
      <c r="V8" s="17" t="s">
        <v>52</v>
      </c>
      <c r="W8" s="25" t="s">
        <v>39</v>
      </c>
    </row>
    <row r="9" spans="1:23" ht="39">
      <c r="A9" s="11">
        <f t="shared" si="0"/>
        <v>151</v>
      </c>
      <c r="B9" s="17" t="s">
        <v>47</v>
      </c>
      <c r="C9" s="13">
        <f t="shared" si="1"/>
        <v>1</v>
      </c>
      <c r="D9" s="17" t="s">
        <v>48</v>
      </c>
      <c r="E9" s="14" t="s">
        <v>29</v>
      </c>
      <c r="F9" s="15">
        <f>_xlfn.COUNTIFS(D$3:D9,D9,A$3:A9,A9)</f>
        <v>2</v>
      </c>
      <c r="G9" s="16" t="s">
        <v>53</v>
      </c>
      <c r="H9" s="17" t="s">
        <v>50</v>
      </c>
      <c r="I9" s="17">
        <v>1</v>
      </c>
      <c r="J9" s="17">
        <v>35</v>
      </c>
      <c r="K9" s="17" t="s">
        <v>32</v>
      </c>
      <c r="L9" s="22" t="s">
        <v>32</v>
      </c>
      <c r="M9" s="17" t="s">
        <v>33</v>
      </c>
      <c r="N9" s="17" t="s">
        <v>34</v>
      </c>
      <c r="O9" s="17" t="s">
        <v>35</v>
      </c>
      <c r="P9" s="19" t="s">
        <v>54</v>
      </c>
      <c r="Q9" s="17"/>
      <c r="R9" s="23" t="s">
        <v>37</v>
      </c>
      <c r="S9" s="24">
        <v>1</v>
      </c>
      <c r="T9" s="24"/>
      <c r="U9" s="24"/>
      <c r="V9" s="17" t="s">
        <v>52</v>
      </c>
      <c r="W9" s="25" t="s">
        <v>39</v>
      </c>
    </row>
    <row r="10" spans="1:23" ht="39">
      <c r="A10" s="11">
        <f t="shared" si="0"/>
        <v>151</v>
      </c>
      <c r="B10" s="17" t="s">
        <v>47</v>
      </c>
      <c r="C10" s="13">
        <f t="shared" si="1"/>
        <v>1</v>
      </c>
      <c r="D10" s="17" t="s">
        <v>48</v>
      </c>
      <c r="E10" s="14" t="s">
        <v>29</v>
      </c>
      <c r="F10" s="15">
        <f>_xlfn.COUNTIFS(D$3:D10,D10,A$3:A10,A10)</f>
        <v>3</v>
      </c>
      <c r="G10" s="16" t="s">
        <v>55</v>
      </c>
      <c r="H10" s="17" t="s">
        <v>50</v>
      </c>
      <c r="I10" s="17">
        <v>1</v>
      </c>
      <c r="J10" s="17">
        <v>35</v>
      </c>
      <c r="K10" s="17" t="s">
        <v>32</v>
      </c>
      <c r="L10" s="22" t="s">
        <v>32</v>
      </c>
      <c r="M10" s="17" t="s">
        <v>33</v>
      </c>
      <c r="N10" s="17" t="s">
        <v>34</v>
      </c>
      <c r="O10" s="17" t="s">
        <v>35</v>
      </c>
      <c r="P10" s="17" t="s">
        <v>56</v>
      </c>
      <c r="Q10" s="17"/>
      <c r="R10" s="23" t="s">
        <v>37</v>
      </c>
      <c r="S10" s="24">
        <v>1</v>
      </c>
      <c r="T10" s="24"/>
      <c r="U10" s="24"/>
      <c r="V10" s="17" t="s">
        <v>52</v>
      </c>
      <c r="W10" s="25" t="s">
        <v>39</v>
      </c>
    </row>
    <row r="11" spans="1:23" ht="39">
      <c r="A11" s="11">
        <f t="shared" si="0"/>
        <v>151</v>
      </c>
      <c r="B11" s="17" t="s">
        <v>47</v>
      </c>
      <c r="C11" s="13">
        <f t="shared" si="1"/>
        <v>1</v>
      </c>
      <c r="D11" s="17" t="s">
        <v>48</v>
      </c>
      <c r="E11" s="14" t="s">
        <v>29</v>
      </c>
      <c r="F11" s="15">
        <f>_xlfn.COUNTIFS(D$3:D11,D11,A$3:A11,A11)</f>
        <v>4</v>
      </c>
      <c r="G11" s="16" t="s">
        <v>57</v>
      </c>
      <c r="H11" s="17" t="s">
        <v>50</v>
      </c>
      <c r="I11" s="17">
        <v>1</v>
      </c>
      <c r="J11" s="17">
        <v>35</v>
      </c>
      <c r="K11" s="17" t="s">
        <v>32</v>
      </c>
      <c r="L11" s="22" t="s">
        <v>32</v>
      </c>
      <c r="M11" s="17" t="s">
        <v>33</v>
      </c>
      <c r="N11" s="17" t="s">
        <v>34</v>
      </c>
      <c r="O11" s="17" t="s">
        <v>35</v>
      </c>
      <c r="P11" s="17" t="s">
        <v>58</v>
      </c>
      <c r="Q11" s="17"/>
      <c r="R11" s="23" t="s">
        <v>37</v>
      </c>
      <c r="S11" s="24">
        <v>1</v>
      </c>
      <c r="T11" s="24"/>
      <c r="U11" s="24"/>
      <c r="V11" s="17" t="s">
        <v>52</v>
      </c>
      <c r="W11" s="25" t="s">
        <v>39</v>
      </c>
    </row>
    <row r="12" spans="1:23" ht="195">
      <c r="A12" s="11">
        <f t="shared" si="0"/>
        <v>152</v>
      </c>
      <c r="B12" s="18" t="s">
        <v>59</v>
      </c>
      <c r="C12" s="13">
        <f t="shared" si="1"/>
        <v>1</v>
      </c>
      <c r="D12" s="18" t="s">
        <v>60</v>
      </c>
      <c r="E12" s="18" t="s">
        <v>29</v>
      </c>
      <c r="F12" s="15">
        <f>_xlfn.COUNTIFS(D$3:D12,D12,A$3:A12,A12)</f>
        <v>1</v>
      </c>
      <c r="G12" s="19" t="s">
        <v>61</v>
      </c>
      <c r="H12" s="20" t="s">
        <v>62</v>
      </c>
      <c r="I12" s="18">
        <v>3</v>
      </c>
      <c r="J12" s="17">
        <v>35</v>
      </c>
      <c r="K12" s="18" t="s">
        <v>32</v>
      </c>
      <c r="L12" s="18" t="s">
        <v>32</v>
      </c>
      <c r="M12" s="18" t="s">
        <v>33</v>
      </c>
      <c r="N12" s="18" t="s">
        <v>63</v>
      </c>
      <c r="O12" s="18" t="s">
        <v>32</v>
      </c>
      <c r="P12" s="18" t="s">
        <v>32</v>
      </c>
      <c r="Q12" s="19" t="s">
        <v>64</v>
      </c>
      <c r="R12" s="23" t="s">
        <v>37</v>
      </c>
      <c r="S12" s="24">
        <v>1</v>
      </c>
      <c r="T12" s="18"/>
      <c r="U12" s="18"/>
      <c r="V12" s="18" t="s">
        <v>65</v>
      </c>
      <c r="W12" s="25" t="s">
        <v>39</v>
      </c>
    </row>
    <row r="13" spans="1:23" s="1" customFormat="1" ht="64.5">
      <c r="A13" s="11">
        <f t="shared" si="0"/>
        <v>153</v>
      </c>
      <c r="B13" s="19" t="s">
        <v>66</v>
      </c>
      <c r="C13" s="13">
        <f t="shared" si="1"/>
        <v>1</v>
      </c>
      <c r="D13" s="19" t="s">
        <v>67</v>
      </c>
      <c r="E13" s="19" t="s">
        <v>29</v>
      </c>
      <c r="F13" s="15">
        <f>_xlfn.COUNTIFS(D$3:D13,D13,A$3:A13,A13)</f>
        <v>1</v>
      </c>
      <c r="G13" s="21" t="s">
        <v>68</v>
      </c>
      <c r="H13" s="19" t="s">
        <v>62</v>
      </c>
      <c r="I13" s="19">
        <v>1</v>
      </c>
      <c r="J13" s="19">
        <v>35</v>
      </c>
      <c r="K13" s="19" t="s">
        <v>32</v>
      </c>
      <c r="L13" s="19" t="s">
        <v>69</v>
      </c>
      <c r="M13" s="19" t="s">
        <v>33</v>
      </c>
      <c r="N13" s="19" t="s">
        <v>63</v>
      </c>
      <c r="O13" s="19" t="s">
        <v>32</v>
      </c>
      <c r="P13" s="19" t="s">
        <v>70</v>
      </c>
      <c r="Q13" s="19"/>
      <c r="R13" s="27" t="s">
        <v>37</v>
      </c>
      <c r="S13" s="24">
        <v>1</v>
      </c>
      <c r="T13" s="19"/>
      <c r="U13" s="19"/>
      <c r="V13" s="19" t="s">
        <v>52</v>
      </c>
      <c r="W13" s="28" t="s">
        <v>39</v>
      </c>
    </row>
    <row r="14" spans="1:23" ht="51.75">
      <c r="A14" s="11">
        <f t="shared" si="0"/>
        <v>154</v>
      </c>
      <c r="B14" s="17" t="s">
        <v>71</v>
      </c>
      <c r="C14" s="13">
        <f t="shared" si="1"/>
        <v>1</v>
      </c>
      <c r="D14" s="17" t="s">
        <v>72</v>
      </c>
      <c r="E14" s="17" t="s">
        <v>29</v>
      </c>
      <c r="F14" s="15">
        <f>_xlfn.COUNTIFS(D$3:D14,D14,A$3:A14,A14)</f>
        <v>1</v>
      </c>
      <c r="G14" s="16" t="s">
        <v>73</v>
      </c>
      <c r="H14" s="17" t="s">
        <v>50</v>
      </c>
      <c r="I14" s="17">
        <v>1</v>
      </c>
      <c r="J14" s="17">
        <v>35</v>
      </c>
      <c r="K14" s="17" t="s">
        <v>32</v>
      </c>
      <c r="L14" s="19" t="s">
        <v>69</v>
      </c>
      <c r="M14" s="17" t="s">
        <v>33</v>
      </c>
      <c r="N14" s="17" t="s">
        <v>34</v>
      </c>
      <c r="O14" s="17" t="s">
        <v>35</v>
      </c>
      <c r="P14" s="19" t="s">
        <v>74</v>
      </c>
      <c r="Q14" s="17"/>
      <c r="R14" s="23" t="s">
        <v>37</v>
      </c>
      <c r="S14" s="24">
        <v>1</v>
      </c>
      <c r="T14" s="17"/>
      <c r="U14" s="17"/>
      <c r="V14" s="17" t="s">
        <v>52</v>
      </c>
      <c r="W14" s="25" t="s">
        <v>39</v>
      </c>
    </row>
    <row r="15" spans="1:23" ht="51.75">
      <c r="A15" s="11">
        <f t="shared" si="0"/>
        <v>155</v>
      </c>
      <c r="B15" s="17" t="s">
        <v>75</v>
      </c>
      <c r="C15" s="13">
        <f t="shared" si="1"/>
        <v>1</v>
      </c>
      <c r="D15" s="17" t="s">
        <v>76</v>
      </c>
      <c r="E15" s="17" t="s">
        <v>29</v>
      </c>
      <c r="F15" s="15">
        <f>_xlfn.COUNTIFS(D$3:D15,D15,A$3:A15,A15)</f>
        <v>1</v>
      </c>
      <c r="G15" s="16" t="s">
        <v>77</v>
      </c>
      <c r="H15" s="17" t="s">
        <v>50</v>
      </c>
      <c r="I15" s="17">
        <v>1</v>
      </c>
      <c r="J15" s="17">
        <v>35</v>
      </c>
      <c r="K15" s="17" t="s">
        <v>32</v>
      </c>
      <c r="L15" s="19" t="s">
        <v>69</v>
      </c>
      <c r="M15" s="17" t="s">
        <v>33</v>
      </c>
      <c r="N15" s="17" t="s">
        <v>34</v>
      </c>
      <c r="O15" s="17" t="s">
        <v>35</v>
      </c>
      <c r="P15" s="19" t="s">
        <v>78</v>
      </c>
      <c r="Q15" s="17"/>
      <c r="R15" s="23" t="s">
        <v>37</v>
      </c>
      <c r="S15" s="24">
        <v>1</v>
      </c>
      <c r="T15" s="17"/>
      <c r="U15" s="17"/>
      <c r="V15" s="17" t="s">
        <v>52</v>
      </c>
      <c r="W15" s="25" t="s">
        <v>39</v>
      </c>
    </row>
    <row r="16" spans="1:23" ht="51.75">
      <c r="A16" s="11">
        <f t="shared" si="0"/>
        <v>156</v>
      </c>
      <c r="B16" s="17" t="s">
        <v>79</v>
      </c>
      <c r="C16" s="13">
        <f t="shared" si="1"/>
        <v>1</v>
      </c>
      <c r="D16" s="17" t="s">
        <v>80</v>
      </c>
      <c r="E16" s="17" t="s">
        <v>29</v>
      </c>
      <c r="F16" s="15">
        <f>_xlfn.COUNTIFS(D$3:D16,D16,A$3:A16,A16)</f>
        <v>1</v>
      </c>
      <c r="G16" s="16" t="s">
        <v>81</v>
      </c>
      <c r="H16" s="17" t="s">
        <v>62</v>
      </c>
      <c r="I16" s="17">
        <v>1</v>
      </c>
      <c r="J16" s="17">
        <v>35</v>
      </c>
      <c r="K16" s="17" t="s">
        <v>32</v>
      </c>
      <c r="L16" s="19" t="s">
        <v>69</v>
      </c>
      <c r="M16" s="17" t="s">
        <v>32</v>
      </c>
      <c r="N16" s="17" t="s">
        <v>34</v>
      </c>
      <c r="O16" s="17" t="s">
        <v>35</v>
      </c>
      <c r="P16" s="19" t="s">
        <v>82</v>
      </c>
      <c r="Q16" s="17"/>
      <c r="R16" s="23" t="s">
        <v>37</v>
      </c>
      <c r="S16" s="24">
        <v>1</v>
      </c>
      <c r="T16" s="17"/>
      <c r="U16" s="17"/>
      <c r="V16" s="17" t="s">
        <v>52</v>
      </c>
      <c r="W16" s="25" t="s">
        <v>39</v>
      </c>
    </row>
    <row r="17" spans="1:23" ht="51.75">
      <c r="A17" s="11">
        <f t="shared" si="0"/>
        <v>157</v>
      </c>
      <c r="B17" s="17" t="s">
        <v>83</v>
      </c>
      <c r="C17" s="13">
        <f t="shared" si="1"/>
        <v>1</v>
      </c>
      <c r="D17" s="17" t="s">
        <v>84</v>
      </c>
      <c r="E17" s="17" t="s">
        <v>29</v>
      </c>
      <c r="F17" s="15">
        <f>_xlfn.COUNTIFS(D$3:D17,D17,A$3:A17,A17)</f>
        <v>1</v>
      </c>
      <c r="G17" s="16" t="s">
        <v>85</v>
      </c>
      <c r="H17" s="17" t="s">
        <v>62</v>
      </c>
      <c r="I17" s="17">
        <v>1</v>
      </c>
      <c r="J17" s="17">
        <v>35</v>
      </c>
      <c r="K17" s="17" t="s">
        <v>32</v>
      </c>
      <c r="L17" s="19" t="s">
        <v>69</v>
      </c>
      <c r="M17" s="17" t="s">
        <v>33</v>
      </c>
      <c r="N17" s="17" t="s">
        <v>34</v>
      </c>
      <c r="O17" s="17" t="s">
        <v>35</v>
      </c>
      <c r="P17" s="19" t="s">
        <v>86</v>
      </c>
      <c r="Q17" s="17"/>
      <c r="R17" s="23" t="s">
        <v>37</v>
      </c>
      <c r="S17" s="24">
        <v>1</v>
      </c>
      <c r="T17" s="17"/>
      <c r="U17" s="17"/>
      <c r="V17" s="17" t="s">
        <v>52</v>
      </c>
      <c r="W17" s="25" t="s">
        <v>39</v>
      </c>
    </row>
    <row r="18" spans="1:23" ht="51.75">
      <c r="A18" s="11">
        <f t="shared" si="0"/>
        <v>158</v>
      </c>
      <c r="B18" s="17" t="s">
        <v>87</v>
      </c>
      <c r="C18" s="13">
        <f t="shared" si="1"/>
        <v>1</v>
      </c>
      <c r="D18" s="17" t="s">
        <v>88</v>
      </c>
      <c r="E18" s="17" t="s">
        <v>29</v>
      </c>
      <c r="F18" s="15">
        <f>_xlfn.COUNTIFS(D$3:D18,D18,A$3:A18,A18)</f>
        <v>1</v>
      </c>
      <c r="G18" s="16" t="s">
        <v>89</v>
      </c>
      <c r="H18" s="17" t="s">
        <v>62</v>
      </c>
      <c r="I18" s="17">
        <v>1</v>
      </c>
      <c r="J18" s="17">
        <v>35</v>
      </c>
      <c r="K18" s="17" t="s">
        <v>32</v>
      </c>
      <c r="L18" s="19" t="s">
        <v>90</v>
      </c>
      <c r="M18" s="17" t="s">
        <v>32</v>
      </c>
      <c r="N18" s="17" t="s">
        <v>34</v>
      </c>
      <c r="O18" s="17" t="s">
        <v>35</v>
      </c>
      <c r="P18" s="17" t="s">
        <v>91</v>
      </c>
      <c r="Q18" s="17"/>
      <c r="R18" s="23" t="s">
        <v>37</v>
      </c>
      <c r="S18" s="24">
        <v>1</v>
      </c>
      <c r="T18" s="17"/>
      <c r="U18" s="17"/>
      <c r="V18" s="17" t="s">
        <v>52</v>
      </c>
      <c r="W18" s="25" t="s">
        <v>39</v>
      </c>
    </row>
    <row r="19" spans="1:23" ht="51.75">
      <c r="A19" s="11">
        <f t="shared" si="0"/>
        <v>159</v>
      </c>
      <c r="B19" s="17" t="s">
        <v>92</v>
      </c>
      <c r="C19" s="13">
        <f t="shared" si="1"/>
        <v>1</v>
      </c>
      <c r="D19" s="17" t="s">
        <v>93</v>
      </c>
      <c r="E19" s="17" t="s">
        <v>29</v>
      </c>
      <c r="F19" s="15">
        <f>_xlfn.COUNTIFS(D$3:D19,D19,A$3:A19,A19)</f>
        <v>1</v>
      </c>
      <c r="G19" s="16" t="s">
        <v>94</v>
      </c>
      <c r="H19" s="17" t="s">
        <v>62</v>
      </c>
      <c r="I19" s="17">
        <v>1</v>
      </c>
      <c r="J19" s="17">
        <v>35</v>
      </c>
      <c r="K19" s="17" t="s">
        <v>32</v>
      </c>
      <c r="L19" s="19" t="s">
        <v>69</v>
      </c>
      <c r="M19" s="17" t="s">
        <v>33</v>
      </c>
      <c r="N19" s="17" t="s">
        <v>63</v>
      </c>
      <c r="O19" s="17" t="s">
        <v>32</v>
      </c>
      <c r="P19" s="17" t="s">
        <v>95</v>
      </c>
      <c r="Q19" s="17"/>
      <c r="R19" s="23" t="s">
        <v>37</v>
      </c>
      <c r="S19" s="24">
        <v>1</v>
      </c>
      <c r="T19" s="17"/>
      <c r="U19" s="17"/>
      <c r="V19" s="17" t="s">
        <v>52</v>
      </c>
      <c r="W19" s="25" t="s">
        <v>39</v>
      </c>
    </row>
    <row r="20" spans="1:23" ht="51.75">
      <c r="A20" s="11">
        <f t="shared" si="0"/>
        <v>160</v>
      </c>
      <c r="B20" s="17" t="s">
        <v>96</v>
      </c>
      <c r="C20" s="13">
        <f t="shared" si="1"/>
        <v>1</v>
      </c>
      <c r="D20" s="17" t="s">
        <v>97</v>
      </c>
      <c r="E20" s="17" t="s">
        <v>98</v>
      </c>
      <c r="F20" s="15">
        <f>_xlfn.COUNTIFS(D$3:D20,D20,A$3:A20,A20)</f>
        <v>1</v>
      </c>
      <c r="G20" s="16" t="s">
        <v>99</v>
      </c>
      <c r="H20" s="17" t="s">
        <v>50</v>
      </c>
      <c r="I20" s="17">
        <v>1</v>
      </c>
      <c r="J20" s="17">
        <v>35</v>
      </c>
      <c r="K20" s="17" t="s">
        <v>32</v>
      </c>
      <c r="L20" s="19" t="s">
        <v>69</v>
      </c>
      <c r="M20" s="17" t="s">
        <v>33</v>
      </c>
      <c r="N20" s="17" t="s">
        <v>34</v>
      </c>
      <c r="O20" s="17" t="s">
        <v>35</v>
      </c>
      <c r="P20" s="17" t="s">
        <v>100</v>
      </c>
      <c r="Q20" s="17"/>
      <c r="R20" s="23" t="s">
        <v>37</v>
      </c>
      <c r="S20" s="24">
        <v>1</v>
      </c>
      <c r="T20" s="17"/>
      <c r="U20" s="17"/>
      <c r="V20" s="17" t="s">
        <v>52</v>
      </c>
      <c r="W20" s="25" t="s">
        <v>39</v>
      </c>
    </row>
    <row r="21" spans="1:23" ht="51.75">
      <c r="A21" s="11">
        <f t="shared" si="0"/>
        <v>161</v>
      </c>
      <c r="B21" s="17" t="s">
        <v>101</v>
      </c>
      <c r="C21" s="13">
        <f t="shared" si="1"/>
        <v>1</v>
      </c>
      <c r="D21" s="17" t="s">
        <v>102</v>
      </c>
      <c r="E21" s="17" t="s">
        <v>29</v>
      </c>
      <c r="F21" s="15">
        <f>_xlfn.COUNTIFS(D$3:D21,D21,A$3:A21,A21)</f>
        <v>1</v>
      </c>
      <c r="G21" s="16" t="s">
        <v>103</v>
      </c>
      <c r="H21" s="17" t="s">
        <v>50</v>
      </c>
      <c r="I21" s="17">
        <v>1</v>
      </c>
      <c r="J21" s="17">
        <v>35</v>
      </c>
      <c r="K21" s="17" t="s">
        <v>32</v>
      </c>
      <c r="L21" s="19" t="s">
        <v>69</v>
      </c>
      <c r="M21" s="17" t="s">
        <v>33</v>
      </c>
      <c r="N21" s="17" t="s">
        <v>34</v>
      </c>
      <c r="O21" s="17" t="s">
        <v>35</v>
      </c>
      <c r="P21" s="19" t="s">
        <v>104</v>
      </c>
      <c r="Q21" s="17"/>
      <c r="R21" s="23" t="s">
        <v>37</v>
      </c>
      <c r="S21" s="24">
        <v>1</v>
      </c>
      <c r="T21" s="17"/>
      <c r="U21" s="17"/>
      <c r="V21" s="17" t="s">
        <v>52</v>
      </c>
      <c r="W21" s="25" t="s">
        <v>39</v>
      </c>
    </row>
    <row r="22" spans="1:23" ht="51.75">
      <c r="A22" s="11">
        <f t="shared" si="0"/>
        <v>162</v>
      </c>
      <c r="B22" s="17" t="s">
        <v>105</v>
      </c>
      <c r="C22" s="13">
        <f t="shared" si="1"/>
        <v>1</v>
      </c>
      <c r="D22" s="17" t="s">
        <v>106</v>
      </c>
      <c r="E22" s="17" t="s">
        <v>29</v>
      </c>
      <c r="F22" s="15">
        <f>_xlfn.COUNTIFS(D$3:D22,D22,A$3:A22,A22)</f>
        <v>1</v>
      </c>
      <c r="G22" s="16" t="s">
        <v>89</v>
      </c>
      <c r="H22" s="17" t="s">
        <v>62</v>
      </c>
      <c r="I22" s="17">
        <v>1</v>
      </c>
      <c r="J22" s="17">
        <v>35</v>
      </c>
      <c r="K22" s="17" t="s">
        <v>32</v>
      </c>
      <c r="L22" s="19" t="s">
        <v>90</v>
      </c>
      <c r="M22" s="17" t="s">
        <v>32</v>
      </c>
      <c r="N22" s="17" t="s">
        <v>34</v>
      </c>
      <c r="O22" s="17" t="s">
        <v>35</v>
      </c>
      <c r="P22" s="17" t="s">
        <v>91</v>
      </c>
      <c r="Q22" s="17"/>
      <c r="R22" s="23" t="s">
        <v>37</v>
      </c>
      <c r="S22" s="24">
        <v>1</v>
      </c>
      <c r="T22" s="17"/>
      <c r="U22" s="17"/>
      <c r="V22" s="17" t="s">
        <v>52</v>
      </c>
      <c r="W22" s="25" t="s">
        <v>39</v>
      </c>
    </row>
    <row r="23" spans="1:23" ht="51.75">
      <c r="A23" s="11">
        <f t="shared" si="0"/>
        <v>163</v>
      </c>
      <c r="B23" s="17" t="s">
        <v>107</v>
      </c>
      <c r="C23" s="13">
        <f t="shared" si="1"/>
        <v>1</v>
      </c>
      <c r="D23" s="17" t="s">
        <v>108</v>
      </c>
      <c r="E23" s="17" t="s">
        <v>29</v>
      </c>
      <c r="F23" s="15">
        <f>_xlfn.COUNTIFS(D$3:D23,D23,A$3:A23,A23)</f>
        <v>1</v>
      </c>
      <c r="G23" s="16" t="s">
        <v>109</v>
      </c>
      <c r="H23" s="17" t="s">
        <v>50</v>
      </c>
      <c r="I23" s="17">
        <v>1</v>
      </c>
      <c r="J23" s="17">
        <v>35</v>
      </c>
      <c r="K23" s="17" t="s">
        <v>32</v>
      </c>
      <c r="L23" s="19" t="s">
        <v>90</v>
      </c>
      <c r="M23" s="17" t="s">
        <v>33</v>
      </c>
      <c r="N23" s="17" t="s">
        <v>34</v>
      </c>
      <c r="O23" s="17" t="s">
        <v>35</v>
      </c>
      <c r="P23" s="17" t="s">
        <v>91</v>
      </c>
      <c r="Q23" s="17"/>
      <c r="R23" s="23" t="s">
        <v>37</v>
      </c>
      <c r="S23" s="24">
        <v>1</v>
      </c>
      <c r="T23" s="17"/>
      <c r="U23" s="17"/>
      <c r="V23" s="17" t="s">
        <v>52</v>
      </c>
      <c r="W23" s="25" t="s">
        <v>39</v>
      </c>
    </row>
    <row r="24" spans="1:23" ht="64.5">
      <c r="A24" s="11">
        <f t="shared" si="0"/>
        <v>164</v>
      </c>
      <c r="B24" s="17" t="s">
        <v>110</v>
      </c>
      <c r="C24" s="13">
        <f t="shared" si="1"/>
        <v>1</v>
      </c>
      <c r="D24" s="17" t="s">
        <v>111</v>
      </c>
      <c r="E24" s="17" t="s">
        <v>29</v>
      </c>
      <c r="F24" s="15">
        <f>_xlfn.COUNTIFS(D$3:D24,D24,A$3:A24,A24)</f>
        <v>1</v>
      </c>
      <c r="G24" s="16" t="s">
        <v>112</v>
      </c>
      <c r="H24" s="17" t="s">
        <v>62</v>
      </c>
      <c r="I24" s="17">
        <v>1</v>
      </c>
      <c r="J24" s="17">
        <v>35</v>
      </c>
      <c r="K24" s="17" t="s">
        <v>32</v>
      </c>
      <c r="L24" s="19" t="s">
        <v>69</v>
      </c>
      <c r="M24" s="17" t="s">
        <v>33</v>
      </c>
      <c r="N24" s="17" t="s">
        <v>34</v>
      </c>
      <c r="O24" s="17" t="s">
        <v>35</v>
      </c>
      <c r="P24" s="17" t="s">
        <v>113</v>
      </c>
      <c r="Q24" s="17"/>
      <c r="R24" s="23" t="s">
        <v>37</v>
      </c>
      <c r="S24" s="24">
        <v>1</v>
      </c>
      <c r="T24" s="17"/>
      <c r="U24" s="17"/>
      <c r="V24" s="17" t="s">
        <v>52</v>
      </c>
      <c r="W24" s="25" t="s">
        <v>39</v>
      </c>
    </row>
  </sheetData>
  <sheetProtection password="D968" sheet="1" objects="1"/>
  <mergeCells count="16">
    <mergeCell ref="A1:W1"/>
    <mergeCell ref="A2:W2"/>
    <mergeCell ref="J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V3:V4"/>
    <mergeCell ref="W3:W4"/>
  </mergeCells>
  <printOptions/>
  <pageMargins left="0.19" right="0.18" top="0.38" bottom="0.5" header="0.22999999999999998" footer="0.3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GCCNB01</cp:lastModifiedBy>
  <cp:lastPrinted>2019-02-28T09:14:42Z</cp:lastPrinted>
  <dcterms:created xsi:type="dcterms:W3CDTF">2012-06-06T01:30:27Z</dcterms:created>
  <dcterms:modified xsi:type="dcterms:W3CDTF">2019-10-16T10:29:42Z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  <property fmtid="{D5CDD505-2E9C-101B-9397-08002B2CF9AE}" pid="4" name="KSORubyTemplate">
    <vt:lpwstr>20</vt:lpwstr>
  </property>
</Properties>
</file>