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<sst xmlns="http://schemas.openxmlformats.org/spreadsheetml/2006/main" count="856" uniqueCount="309">
  <si>
    <t>2019年河南省滑县公开招聘乡镇事业单位和县委党校工作人员
面试成绩总成绩及进入体检人员名单</t>
  </si>
  <si>
    <t>用人
单位</t>
  </si>
  <si>
    <t>岗位
编码</t>
  </si>
  <si>
    <t>姓名</t>
  </si>
  <si>
    <t>准考证号</t>
  </si>
  <si>
    <t>笔试
成绩</t>
  </si>
  <si>
    <t>笔试成绩
*50%</t>
  </si>
  <si>
    <t>面试
成绩</t>
  </si>
  <si>
    <t>面试成绩
*50%</t>
  </si>
  <si>
    <t>总成绩</t>
  </si>
  <si>
    <t>排名</t>
  </si>
  <si>
    <t>是否
进入体检</t>
  </si>
  <si>
    <t>枣村乡</t>
  </si>
  <si>
    <t>谢跃</t>
  </si>
  <si>
    <t>进入</t>
  </si>
  <si>
    <t>张晓明</t>
  </si>
  <si>
    <t>卢宏飞</t>
  </si>
  <si>
    <t>李文毅</t>
  </si>
  <si>
    <t>绳术东</t>
  </si>
  <si>
    <t>樊贞</t>
  </si>
  <si>
    <t>高科</t>
  </si>
  <si>
    <t>李敢冲</t>
  </si>
  <si>
    <t>否</t>
  </si>
  <si>
    <t>魏凡翔</t>
  </si>
  <si>
    <t>吴贝贝</t>
  </si>
  <si>
    <t>史益龙</t>
  </si>
  <si>
    <t>刘帅</t>
  </si>
  <si>
    <t>郝强</t>
  </si>
  <si>
    <t>朱子威</t>
  </si>
  <si>
    <t>缺考</t>
  </si>
  <si>
    <t>白道口镇</t>
  </si>
  <si>
    <t>宋志浩</t>
  </si>
  <si>
    <t>王志红</t>
  </si>
  <si>
    <t>孙琰</t>
  </si>
  <si>
    <t>岳攀攀</t>
  </si>
  <si>
    <t>李守闯</t>
  </si>
  <si>
    <t>王兆军</t>
  </si>
  <si>
    <t>段晓丽</t>
  </si>
  <si>
    <t>张剑楠</t>
  </si>
  <si>
    <t>赵庆帅</t>
  </si>
  <si>
    <t>段爱方</t>
  </si>
  <si>
    <t>郭朋杰</t>
  </si>
  <si>
    <t>孔凡华</t>
  </si>
  <si>
    <t>李志凯</t>
  </si>
  <si>
    <t>田雨</t>
  </si>
  <si>
    <t>四间房镇</t>
  </si>
  <si>
    <t>张凌鑫</t>
  </si>
  <si>
    <t>吕肖雅</t>
  </si>
  <si>
    <t>杨贇</t>
  </si>
  <si>
    <t>于海要</t>
  </si>
  <si>
    <t>王子龙</t>
  </si>
  <si>
    <t>牛晓睿</t>
  </si>
  <si>
    <t>卓彪</t>
  </si>
  <si>
    <t>高魁明</t>
  </si>
  <si>
    <t>常刚</t>
  </si>
  <si>
    <t>范彦冬</t>
  </si>
  <si>
    <t>白红超</t>
  </si>
  <si>
    <t>李岩</t>
  </si>
  <si>
    <t>唐波</t>
  </si>
  <si>
    <t>康梦利</t>
  </si>
  <si>
    <t>留固镇</t>
  </si>
  <si>
    <t>宋俊阳</t>
  </si>
  <si>
    <t>赵艳艳</t>
  </si>
  <si>
    <t>李现奇</t>
  </si>
  <si>
    <t>宋少昌</t>
  </si>
  <si>
    <t>八里营镇</t>
  </si>
  <si>
    <t>刘树泽</t>
  </si>
  <si>
    <t>李艳霞</t>
  </si>
  <si>
    <t>张健</t>
  </si>
  <si>
    <t>左军威</t>
  </si>
  <si>
    <t>张振伟</t>
  </si>
  <si>
    <t>张珂</t>
  </si>
  <si>
    <t>张阳</t>
  </si>
  <si>
    <t>李俊阳</t>
  </si>
  <si>
    <t>刘文辉</t>
  </si>
  <si>
    <t>陈清源</t>
  </si>
  <si>
    <t>刘博</t>
  </si>
  <si>
    <t>董晓旭</t>
  </si>
  <si>
    <t>张蕾</t>
  </si>
  <si>
    <t>管世晓</t>
  </si>
  <si>
    <t>张绍栋</t>
  </si>
  <si>
    <t>史绪康</t>
  </si>
  <si>
    <t>大寨乡</t>
  </si>
  <si>
    <t>李玉敏</t>
  </si>
  <si>
    <t>王爽爽</t>
  </si>
  <si>
    <t>付少威</t>
  </si>
  <si>
    <t>武光辉</t>
  </si>
  <si>
    <t>老爷庙乡</t>
  </si>
  <si>
    <t>李小康</t>
  </si>
  <si>
    <t>郭康庄</t>
  </si>
  <si>
    <t>刘杰</t>
  </si>
  <si>
    <t>梁培东</t>
  </si>
  <si>
    <t>王恒图</t>
  </si>
  <si>
    <t>杨雪</t>
  </si>
  <si>
    <t>周盛悦</t>
  </si>
  <si>
    <t>赵利辉</t>
  </si>
  <si>
    <t>张杨</t>
  </si>
  <si>
    <t>万五朋</t>
  </si>
  <si>
    <t>王洁</t>
  </si>
  <si>
    <t>刘俞</t>
  </si>
  <si>
    <t>高平镇</t>
  </si>
  <si>
    <t>葛洋</t>
  </si>
  <si>
    <t>王婷婷</t>
  </si>
  <si>
    <t>宋若玉</t>
  </si>
  <si>
    <t>杜亚蕾</t>
  </si>
  <si>
    <t>魏洁茹</t>
  </si>
  <si>
    <t>马晨晨</t>
  </si>
  <si>
    <t>高山</t>
  </si>
  <si>
    <t>阚领君</t>
  </si>
  <si>
    <t>宛道天</t>
  </si>
  <si>
    <t>申晴</t>
  </si>
  <si>
    <t>苏鑫</t>
  </si>
  <si>
    <t>王亚伟</t>
  </si>
  <si>
    <t>郭笑寒</t>
  </si>
  <si>
    <t>张豪</t>
  </si>
  <si>
    <t>冯佳尧</t>
  </si>
  <si>
    <t>杨欣欣</t>
  </si>
  <si>
    <t>李梦阳</t>
  </si>
  <si>
    <t>王智钰</t>
  </si>
  <si>
    <t>上官镇</t>
  </si>
  <si>
    <t>王含宇</t>
  </si>
  <si>
    <t>刘颖</t>
  </si>
  <si>
    <t>赵伟</t>
  </si>
  <si>
    <t>冯海彦</t>
  </si>
  <si>
    <t>王群</t>
  </si>
  <si>
    <t>王永达</t>
  </si>
  <si>
    <t>马宁</t>
  </si>
  <si>
    <t>马朝琦</t>
  </si>
  <si>
    <t>高若春</t>
  </si>
  <si>
    <t>魏海飞</t>
  </si>
  <si>
    <t>陈龙</t>
  </si>
  <si>
    <t>王艳花</t>
  </si>
  <si>
    <t>老店镇</t>
  </si>
  <si>
    <t>毛银倩</t>
  </si>
  <si>
    <t>尚猛</t>
  </si>
  <si>
    <t>付笑飞</t>
  </si>
  <si>
    <t>闫治理</t>
  </si>
  <si>
    <t>马晓腾</t>
  </si>
  <si>
    <t>刘嵩嵩</t>
  </si>
  <si>
    <t>慈周寨镇</t>
  </si>
  <si>
    <t>姚美辰</t>
  </si>
  <si>
    <t>胡俊忠</t>
  </si>
  <si>
    <t>谭申迟</t>
  </si>
  <si>
    <t>张智贤</t>
  </si>
  <si>
    <t>麻若楠</t>
  </si>
  <si>
    <t>何峰</t>
  </si>
  <si>
    <t>张新飞</t>
  </si>
  <si>
    <t>刘东阅</t>
  </si>
  <si>
    <t>段威林</t>
  </si>
  <si>
    <t>苏婷</t>
  </si>
  <si>
    <t>王保林</t>
  </si>
  <si>
    <t>王晓</t>
  </si>
  <si>
    <t>王晓楠</t>
  </si>
  <si>
    <t>瓦岗寨乡</t>
  </si>
  <si>
    <t>武坤鹏</t>
  </si>
  <si>
    <t>易桓宇</t>
  </si>
  <si>
    <t>郝鑫杰</t>
  </si>
  <si>
    <t>贾斌</t>
  </si>
  <si>
    <t>李长恩</t>
  </si>
  <si>
    <t>靳文昌</t>
  </si>
  <si>
    <t>刘永朋</t>
  </si>
  <si>
    <t>郭洪</t>
  </si>
  <si>
    <t>徐少强</t>
  </si>
  <si>
    <t>李超鸣</t>
  </si>
  <si>
    <t>焦虎镇</t>
  </si>
  <si>
    <t>段高明</t>
  </si>
  <si>
    <t>王莹莹</t>
  </si>
  <si>
    <t>李铮铮</t>
  </si>
  <si>
    <t>苏洲</t>
  </si>
  <si>
    <t>左鸾举</t>
  </si>
  <si>
    <t>刘璐</t>
  </si>
  <si>
    <t>陈阵</t>
  </si>
  <si>
    <t>韩智慧</t>
  </si>
  <si>
    <t>董旭</t>
  </si>
  <si>
    <t>侯潇涵</t>
  </si>
  <si>
    <t>张鹏辉</t>
  </si>
  <si>
    <t>燕鹏</t>
  </si>
  <si>
    <t>王九思</t>
  </si>
  <si>
    <t>张康礼</t>
  </si>
  <si>
    <t>牛屯镇</t>
  </si>
  <si>
    <t>张小科</t>
  </si>
  <si>
    <t>侯伊杰</t>
  </si>
  <si>
    <t>宋永祥</t>
  </si>
  <si>
    <t>张鹏伟</t>
  </si>
  <si>
    <t>李林波</t>
  </si>
  <si>
    <t>夏志强</t>
  </si>
  <si>
    <t>范雪豪</t>
  </si>
  <si>
    <t>栗朝飞</t>
  </si>
  <si>
    <t>路惠茹</t>
  </si>
  <si>
    <t>王维健</t>
  </si>
  <si>
    <t>张岩</t>
  </si>
  <si>
    <t>常生</t>
  </si>
  <si>
    <t>刘守广</t>
  </si>
  <si>
    <t>周浩利</t>
  </si>
  <si>
    <t>李红伟</t>
  </si>
  <si>
    <t>靳鑫</t>
  </si>
  <si>
    <t>半坡店镇</t>
  </si>
  <si>
    <t>周习捷</t>
  </si>
  <si>
    <t>王旌印</t>
  </si>
  <si>
    <t>吴晓磊</t>
  </si>
  <si>
    <t>李鑫</t>
  </si>
  <si>
    <t>葛晓广</t>
  </si>
  <si>
    <t>崔军伟</t>
  </si>
  <si>
    <t>成青隆</t>
  </si>
  <si>
    <t>蔡坤辰</t>
  </si>
  <si>
    <t>陈颖</t>
  </si>
  <si>
    <t>李玉坤</t>
  </si>
  <si>
    <t>李鹏</t>
  </si>
  <si>
    <t>吴子岚</t>
  </si>
  <si>
    <t>王庄镇</t>
  </si>
  <si>
    <t>倪新</t>
  </si>
  <si>
    <t>周飞</t>
  </si>
  <si>
    <t>裴明贺</t>
  </si>
  <si>
    <t>姚阳</t>
  </si>
  <si>
    <t>张晨晖</t>
  </si>
  <si>
    <t>张至恒</t>
  </si>
  <si>
    <t>赵凌峰</t>
  </si>
  <si>
    <t>程龙龙</t>
  </si>
  <si>
    <t>刘城良</t>
  </si>
  <si>
    <t>余新杰</t>
  </si>
  <si>
    <t>小铺乡</t>
  </si>
  <si>
    <t>李光正</t>
  </si>
  <si>
    <t>蒋静</t>
  </si>
  <si>
    <t>付一鸣</t>
  </si>
  <si>
    <t>郝鹏毅</t>
  </si>
  <si>
    <t>李晓婧</t>
  </si>
  <si>
    <t>赵营乡</t>
  </si>
  <si>
    <t>李帆</t>
  </si>
  <si>
    <t>张慧</t>
  </si>
  <si>
    <t>付鑫</t>
  </si>
  <si>
    <t>李会运</t>
  </si>
  <si>
    <t>楚国华</t>
  </si>
  <si>
    <t>杜艳超</t>
  </si>
  <si>
    <t>孔德珂</t>
  </si>
  <si>
    <t>付少鹏</t>
  </si>
  <si>
    <t>孔令兵</t>
  </si>
  <si>
    <t>马杰</t>
  </si>
  <si>
    <t>赵含笑</t>
  </si>
  <si>
    <t>王爱超</t>
  </si>
  <si>
    <t>郭茹婷</t>
  </si>
  <si>
    <t>杨振飞</t>
  </si>
  <si>
    <t>任媛媛</t>
  </si>
  <si>
    <t>刘征帅</t>
  </si>
  <si>
    <t>耿晓鹏</t>
  </si>
  <si>
    <t>雷明</t>
  </si>
  <si>
    <t>桑村乡</t>
  </si>
  <si>
    <t>张铮</t>
  </si>
  <si>
    <t>申启珅</t>
  </si>
  <si>
    <t>王帅锋</t>
  </si>
  <si>
    <t>刘孟浩</t>
  </si>
  <si>
    <t>许文轩</t>
  </si>
  <si>
    <t>李国正</t>
  </si>
  <si>
    <t>张家轩</t>
  </si>
  <si>
    <t>江利阳</t>
  </si>
  <si>
    <t>王利倩</t>
  </si>
  <si>
    <t>杨青</t>
  </si>
  <si>
    <t>蔡姗姗</t>
  </si>
  <si>
    <t>武威威</t>
  </si>
  <si>
    <t>梁启方</t>
  </si>
  <si>
    <t>张立成</t>
  </si>
  <si>
    <t>马岩岩</t>
  </si>
  <si>
    <t>李奇</t>
  </si>
  <si>
    <t>邓化明</t>
  </si>
  <si>
    <t>苑华琰</t>
  </si>
  <si>
    <t>邬涛</t>
  </si>
  <si>
    <t>郭昊岩</t>
  </si>
  <si>
    <t>张青彪</t>
  </si>
  <si>
    <t>周明伟</t>
  </si>
  <si>
    <t>张渊</t>
  </si>
  <si>
    <t>王璇</t>
  </si>
  <si>
    <t>董庆浩</t>
  </si>
  <si>
    <t>张卫星</t>
  </si>
  <si>
    <t>万古镇</t>
  </si>
  <si>
    <t>王娟</t>
  </si>
  <si>
    <t>柳红波</t>
  </si>
  <si>
    <t>黄小涵</t>
  </si>
  <si>
    <t>王佩瑶</t>
  </si>
  <si>
    <t>靳寒</t>
  </si>
  <si>
    <t>李林玉</t>
  </si>
  <si>
    <t>王少鹏</t>
  </si>
  <si>
    <t>张保莉</t>
  </si>
  <si>
    <t>李明浩</t>
  </si>
  <si>
    <t>赵帅</t>
  </si>
  <si>
    <t>苏凌飞</t>
  </si>
  <si>
    <t>李芃蓉</t>
  </si>
  <si>
    <t>李峰</t>
  </si>
  <si>
    <t>朱康博</t>
  </si>
  <si>
    <t>郭奇奇</t>
  </si>
  <si>
    <t>李浩然</t>
  </si>
  <si>
    <t>刘亚强</t>
  </si>
  <si>
    <t>刘泽东</t>
  </si>
  <si>
    <t>杜朝阳</t>
  </si>
  <si>
    <t>翟文岩</t>
  </si>
  <si>
    <t>县委党校</t>
  </si>
  <si>
    <t>孟露</t>
  </si>
  <si>
    <t>徐爽</t>
  </si>
  <si>
    <t>廉蓓</t>
  </si>
  <si>
    <t>李畅</t>
  </si>
  <si>
    <t>李飞</t>
  </si>
  <si>
    <t>陈树铭</t>
  </si>
  <si>
    <t>李沛瑶</t>
  </si>
  <si>
    <t>赵议讳</t>
  </si>
  <si>
    <t>刘琦</t>
  </si>
  <si>
    <t>许瑶</t>
  </si>
  <si>
    <t>江雪利</t>
  </si>
  <si>
    <t>邱雅君</t>
  </si>
  <si>
    <t>彭丹丹</t>
  </si>
  <si>
    <t>梅子阳</t>
  </si>
  <si>
    <t>赵向前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</si>
</sst>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6"/>
      <name val="黑体"/>
      <family val="3"/>
    </font>
    <font>
      <b/>
      <sz val="10.5"/>
      <name val="宋体"/>
      <family val="0"/>
    </font>
    <font>
      <b/>
      <sz val="10.5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.5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9.8515625" style="6" customWidth="1"/>
    <col min="2" max="2" width="7.421875" style="6" customWidth="1"/>
    <col min="3" max="3" width="7.8515625" style="6" customWidth="1"/>
    <col min="4" max="4" width="14.140625" style="6" customWidth="1"/>
    <col min="5" max="5" width="6.421875" style="7" customWidth="1"/>
    <col min="6" max="6" width="10.421875" style="8" customWidth="1"/>
    <col min="7" max="7" width="8.00390625" style="8" customWidth="1"/>
    <col min="8" max="8" width="9.28125" style="8" customWidth="1"/>
    <col min="9" max="9" width="8.57421875" style="8" customWidth="1"/>
    <col min="10" max="10" width="6.140625" style="9" customWidth="1"/>
    <col min="11" max="11" width="13.00390625" style="9" customWidth="1"/>
    <col min="12" max="16384" width="9.00390625" style="6" customWidth="1"/>
  </cols>
  <sheetData>
    <row r="1" spans="1:11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32" t="s">
        <v>9</v>
      </c>
      <c r="J2" s="33" t="s">
        <v>10</v>
      </c>
      <c r="K2" s="34" t="s">
        <v>11</v>
      </c>
    </row>
    <row r="3" spans="1:11" s="2" customFormat="1" ht="21" customHeight="1">
      <c r="A3" s="14" t="s">
        <v>12</v>
      </c>
      <c r="B3" s="15">
        <v>190101</v>
      </c>
      <c r="C3" s="14" t="s">
        <v>13</v>
      </c>
      <c r="D3" s="15">
        <v>19010104304</v>
      </c>
      <c r="E3" s="16">
        <v>82</v>
      </c>
      <c r="F3" s="17">
        <f aca="true" t="shared" si="0" ref="F3:F66">E3*0.5</f>
        <v>41</v>
      </c>
      <c r="G3" s="17">
        <v>84.14</v>
      </c>
      <c r="H3" s="17">
        <f aca="true" t="shared" si="1" ref="H3:H15">G3*0.5</f>
        <v>42.07</v>
      </c>
      <c r="I3" s="17">
        <f aca="true" t="shared" si="2" ref="I3:I15">F3+H3</f>
        <v>83.07</v>
      </c>
      <c r="J3" s="35">
        <f>SUMPRODUCT(($B$3:$B$277=B3)*($I$3:$I$277&gt;I3))+1</f>
        <v>1</v>
      </c>
      <c r="K3" s="36" t="s">
        <v>14</v>
      </c>
    </row>
    <row r="4" spans="1:11" s="2" customFormat="1" ht="21" customHeight="1">
      <c r="A4" s="14" t="s">
        <v>12</v>
      </c>
      <c r="B4" s="15">
        <v>190101</v>
      </c>
      <c r="C4" s="14" t="s">
        <v>15</v>
      </c>
      <c r="D4" s="15">
        <v>19010115325</v>
      </c>
      <c r="E4" s="16">
        <v>76.8</v>
      </c>
      <c r="F4" s="17">
        <f t="shared" si="0"/>
        <v>38.4</v>
      </c>
      <c r="G4" s="17">
        <v>88.32</v>
      </c>
      <c r="H4" s="17">
        <f t="shared" si="1"/>
        <v>44.16</v>
      </c>
      <c r="I4" s="17">
        <f t="shared" si="2"/>
        <v>82.56</v>
      </c>
      <c r="J4" s="35">
        <f>SUMPRODUCT(($B$3:$B$277=B4)*($I$3:$I$277&gt;I4))+1</f>
        <v>2</v>
      </c>
      <c r="K4" s="36" t="s">
        <v>14</v>
      </c>
    </row>
    <row r="5" spans="1:11" s="2" customFormat="1" ht="21" customHeight="1">
      <c r="A5" s="14" t="s">
        <v>12</v>
      </c>
      <c r="B5" s="15">
        <v>190101</v>
      </c>
      <c r="C5" s="14" t="s">
        <v>16</v>
      </c>
      <c r="D5" s="15">
        <v>19010118417</v>
      </c>
      <c r="E5" s="16">
        <v>80.5</v>
      </c>
      <c r="F5" s="17">
        <f t="shared" si="0"/>
        <v>40.25</v>
      </c>
      <c r="G5" s="17">
        <v>84.42</v>
      </c>
      <c r="H5" s="17">
        <f t="shared" si="1"/>
        <v>42.21</v>
      </c>
      <c r="I5" s="17">
        <f t="shared" si="2"/>
        <v>82.46000000000001</v>
      </c>
      <c r="J5" s="35">
        <f>SUMPRODUCT(($B$3:$B$277=B5)*($I$3:$I$277&gt;I5))+1</f>
        <v>3</v>
      </c>
      <c r="K5" s="36" t="s">
        <v>14</v>
      </c>
    </row>
    <row r="6" spans="1:11" s="2" customFormat="1" ht="21" customHeight="1">
      <c r="A6" s="14" t="s">
        <v>12</v>
      </c>
      <c r="B6" s="15">
        <v>190101</v>
      </c>
      <c r="C6" s="14" t="s">
        <v>17</v>
      </c>
      <c r="D6" s="15">
        <v>19010115918</v>
      </c>
      <c r="E6" s="16">
        <v>80</v>
      </c>
      <c r="F6" s="17">
        <f t="shared" si="0"/>
        <v>40</v>
      </c>
      <c r="G6" s="17">
        <v>84.82</v>
      </c>
      <c r="H6" s="17">
        <f t="shared" si="1"/>
        <v>42.41</v>
      </c>
      <c r="I6" s="17">
        <f t="shared" si="2"/>
        <v>82.41</v>
      </c>
      <c r="J6" s="35">
        <f>SUMPRODUCT(($B$3:$B$277=B6)*($I$3:$I$277&gt;I6))+1</f>
        <v>4</v>
      </c>
      <c r="K6" s="36" t="s">
        <v>14</v>
      </c>
    </row>
    <row r="7" spans="1:11" s="2" customFormat="1" ht="21" customHeight="1">
      <c r="A7" s="14" t="s">
        <v>12</v>
      </c>
      <c r="B7" s="15">
        <v>190101</v>
      </c>
      <c r="C7" s="14" t="s">
        <v>18</v>
      </c>
      <c r="D7" s="15">
        <v>19010101922</v>
      </c>
      <c r="E7" s="16">
        <v>79.8</v>
      </c>
      <c r="F7" s="17">
        <f t="shared" si="0"/>
        <v>39.9</v>
      </c>
      <c r="G7" s="17">
        <v>84.86</v>
      </c>
      <c r="H7" s="17">
        <f t="shared" si="1"/>
        <v>42.43</v>
      </c>
      <c r="I7" s="17">
        <f t="shared" si="2"/>
        <v>82.33</v>
      </c>
      <c r="J7" s="35">
        <f>SUMPRODUCT(($B$3:$B$277=B7)*($I$3:$I$277&gt;I7))+1</f>
        <v>5</v>
      </c>
      <c r="K7" s="36" t="s">
        <v>14</v>
      </c>
    </row>
    <row r="8" spans="1:11" s="2" customFormat="1" ht="21" customHeight="1">
      <c r="A8" s="14" t="s">
        <v>12</v>
      </c>
      <c r="B8" s="15">
        <v>190101</v>
      </c>
      <c r="C8" s="14" t="s">
        <v>19</v>
      </c>
      <c r="D8" s="15">
        <v>19010102406</v>
      </c>
      <c r="E8" s="16">
        <v>78</v>
      </c>
      <c r="F8" s="17">
        <f t="shared" si="0"/>
        <v>39</v>
      </c>
      <c r="G8" s="17">
        <v>86.3</v>
      </c>
      <c r="H8" s="17">
        <f t="shared" si="1"/>
        <v>43.15</v>
      </c>
      <c r="I8" s="17">
        <f t="shared" si="2"/>
        <v>82.15</v>
      </c>
      <c r="J8" s="35">
        <f>SUMPRODUCT(($B$3:$B$277=B8)*($I$3:$I$277&gt;I8))+1</f>
        <v>6</v>
      </c>
      <c r="K8" s="36" t="s">
        <v>14</v>
      </c>
    </row>
    <row r="9" spans="1:11" s="2" customFormat="1" ht="21" customHeight="1">
      <c r="A9" s="14" t="s">
        <v>12</v>
      </c>
      <c r="B9" s="15">
        <v>190101</v>
      </c>
      <c r="C9" s="14" t="s">
        <v>20</v>
      </c>
      <c r="D9" s="15">
        <v>19010111403</v>
      </c>
      <c r="E9" s="16">
        <v>78.7</v>
      </c>
      <c r="F9" s="17">
        <f t="shared" si="0"/>
        <v>39.35</v>
      </c>
      <c r="G9" s="17">
        <v>85.34</v>
      </c>
      <c r="H9" s="17">
        <f t="shared" si="1"/>
        <v>42.67</v>
      </c>
      <c r="I9" s="17">
        <f t="shared" si="2"/>
        <v>82.02000000000001</v>
      </c>
      <c r="J9" s="35">
        <f>SUMPRODUCT(($B$3:$B$277=B9)*($I$3:$I$277&gt;I9))+1</f>
        <v>7</v>
      </c>
      <c r="K9" s="36" t="s">
        <v>14</v>
      </c>
    </row>
    <row r="10" spans="1:11" ht="21" customHeight="1">
      <c r="A10" s="18" t="s">
        <v>12</v>
      </c>
      <c r="B10" s="19">
        <v>190101</v>
      </c>
      <c r="C10" s="18" t="s">
        <v>21</v>
      </c>
      <c r="D10" s="19">
        <v>19010112018</v>
      </c>
      <c r="E10" s="20">
        <v>77.5</v>
      </c>
      <c r="F10" s="21">
        <f t="shared" si="0"/>
        <v>38.75</v>
      </c>
      <c r="G10" s="21">
        <v>84.62</v>
      </c>
      <c r="H10" s="21">
        <f t="shared" si="1"/>
        <v>42.31</v>
      </c>
      <c r="I10" s="21">
        <f t="shared" si="2"/>
        <v>81.06</v>
      </c>
      <c r="J10" s="37">
        <f>SUMPRODUCT(($B$3:$B$277=B10)*($I$3:$I$277&gt;I10))+1</f>
        <v>8</v>
      </c>
      <c r="K10" s="38" t="s">
        <v>22</v>
      </c>
    </row>
    <row r="11" spans="1:11" ht="21" customHeight="1">
      <c r="A11" s="18" t="s">
        <v>12</v>
      </c>
      <c r="B11" s="19">
        <v>190101</v>
      </c>
      <c r="C11" s="18" t="s">
        <v>23</v>
      </c>
      <c r="D11" s="19">
        <v>19010108604</v>
      </c>
      <c r="E11" s="20">
        <v>74.8</v>
      </c>
      <c r="F11" s="21">
        <f t="shared" si="0"/>
        <v>37.4</v>
      </c>
      <c r="G11" s="21">
        <v>86.84</v>
      </c>
      <c r="H11" s="21">
        <f t="shared" si="1"/>
        <v>43.42</v>
      </c>
      <c r="I11" s="21">
        <f t="shared" si="2"/>
        <v>80.82</v>
      </c>
      <c r="J11" s="37">
        <f>SUMPRODUCT(($B$3:$B$277=B11)*($I$3:$I$277&gt;I11))+1</f>
        <v>9</v>
      </c>
      <c r="K11" s="38" t="s">
        <v>22</v>
      </c>
    </row>
    <row r="12" spans="1:11" ht="21" customHeight="1">
      <c r="A12" s="18" t="s">
        <v>12</v>
      </c>
      <c r="B12" s="19">
        <v>190101</v>
      </c>
      <c r="C12" s="18" t="s">
        <v>24</v>
      </c>
      <c r="D12" s="19">
        <v>19010100317</v>
      </c>
      <c r="E12" s="20">
        <v>75.2</v>
      </c>
      <c r="F12" s="21">
        <f t="shared" si="0"/>
        <v>37.6</v>
      </c>
      <c r="G12" s="21">
        <v>85.8</v>
      </c>
      <c r="H12" s="21">
        <f t="shared" si="1"/>
        <v>42.9</v>
      </c>
      <c r="I12" s="21">
        <f t="shared" si="2"/>
        <v>80.5</v>
      </c>
      <c r="J12" s="37">
        <f>SUMPRODUCT(($B$3:$B$277=B12)*($I$3:$I$277&gt;I12))+1</f>
        <v>10</v>
      </c>
      <c r="K12" s="38" t="s">
        <v>22</v>
      </c>
    </row>
    <row r="13" spans="1:11" ht="21" customHeight="1">
      <c r="A13" s="18" t="s">
        <v>12</v>
      </c>
      <c r="B13" s="19">
        <v>190101</v>
      </c>
      <c r="C13" s="18" t="s">
        <v>25</v>
      </c>
      <c r="D13" s="19">
        <v>19010104015</v>
      </c>
      <c r="E13" s="20">
        <v>74.3</v>
      </c>
      <c r="F13" s="21">
        <f t="shared" si="0"/>
        <v>37.15</v>
      </c>
      <c r="G13" s="21">
        <v>86.56</v>
      </c>
      <c r="H13" s="21">
        <f t="shared" si="1"/>
        <v>43.28</v>
      </c>
      <c r="I13" s="21">
        <f t="shared" si="2"/>
        <v>80.43</v>
      </c>
      <c r="J13" s="37">
        <f>SUMPRODUCT(($B$3:$B$277=B13)*($I$3:$I$277&gt;I13))+1</f>
        <v>11</v>
      </c>
      <c r="K13" s="38" t="s">
        <v>22</v>
      </c>
    </row>
    <row r="14" spans="1:11" ht="21" customHeight="1">
      <c r="A14" s="18" t="s">
        <v>12</v>
      </c>
      <c r="B14" s="19">
        <v>190101</v>
      </c>
      <c r="C14" s="18" t="s">
        <v>26</v>
      </c>
      <c r="D14" s="19">
        <v>19010105829</v>
      </c>
      <c r="E14" s="20">
        <v>75.5</v>
      </c>
      <c r="F14" s="21">
        <f t="shared" si="0"/>
        <v>37.75</v>
      </c>
      <c r="G14" s="21">
        <v>83.36</v>
      </c>
      <c r="H14" s="21">
        <f t="shared" si="1"/>
        <v>41.68</v>
      </c>
      <c r="I14" s="21">
        <f t="shared" si="2"/>
        <v>79.43</v>
      </c>
      <c r="J14" s="37">
        <f>SUMPRODUCT(($B$3:$B$277=B14)*($I$3:$I$277&gt;I14))+1</f>
        <v>12</v>
      </c>
      <c r="K14" s="38" t="s">
        <v>22</v>
      </c>
    </row>
    <row r="15" spans="1:11" ht="21" customHeight="1">
      <c r="A15" s="18" t="s">
        <v>12</v>
      </c>
      <c r="B15" s="19">
        <v>190101</v>
      </c>
      <c r="C15" s="18" t="s">
        <v>27</v>
      </c>
      <c r="D15" s="19">
        <v>19010105415</v>
      </c>
      <c r="E15" s="20">
        <v>74.8</v>
      </c>
      <c r="F15" s="21">
        <f t="shared" si="0"/>
        <v>37.4</v>
      </c>
      <c r="G15" s="21">
        <v>84</v>
      </c>
      <c r="H15" s="21">
        <f t="shared" si="1"/>
        <v>42</v>
      </c>
      <c r="I15" s="21">
        <f t="shared" si="2"/>
        <v>79.4</v>
      </c>
      <c r="J15" s="37">
        <f>SUMPRODUCT(($B$3:$B$277=B15)*($I$3:$I$277&gt;I15))+1</f>
        <v>13</v>
      </c>
      <c r="K15" s="38" t="s">
        <v>22</v>
      </c>
    </row>
    <row r="16" spans="1:11" ht="21" customHeight="1">
      <c r="A16" s="18" t="s">
        <v>12</v>
      </c>
      <c r="B16" s="19">
        <v>190101</v>
      </c>
      <c r="C16" s="18" t="s">
        <v>28</v>
      </c>
      <c r="D16" s="19">
        <v>19010115401</v>
      </c>
      <c r="E16" s="20">
        <v>78.1</v>
      </c>
      <c r="F16" s="21">
        <f t="shared" si="0"/>
        <v>39.05</v>
      </c>
      <c r="G16" s="22" t="s">
        <v>29</v>
      </c>
      <c r="H16" s="21"/>
      <c r="I16" s="21"/>
      <c r="J16" s="37"/>
      <c r="K16" s="38" t="s">
        <v>22</v>
      </c>
    </row>
    <row r="17" spans="1:11" s="2" customFormat="1" ht="21.75" customHeight="1">
      <c r="A17" s="14" t="s">
        <v>30</v>
      </c>
      <c r="B17" s="15">
        <v>190201</v>
      </c>
      <c r="C17" s="23" t="s">
        <v>31</v>
      </c>
      <c r="D17" s="24">
        <v>19020107414</v>
      </c>
      <c r="E17" s="25">
        <v>77.8</v>
      </c>
      <c r="F17" s="17">
        <f t="shared" si="0"/>
        <v>38.9</v>
      </c>
      <c r="G17" s="17">
        <v>87.56</v>
      </c>
      <c r="H17" s="17">
        <f aca="true" t="shared" si="3" ref="H17:H28">G17*0.5</f>
        <v>43.78</v>
      </c>
      <c r="I17" s="17">
        <f aca="true" t="shared" si="4" ref="I17:I28">F17+H17</f>
        <v>82.68</v>
      </c>
      <c r="J17" s="35">
        <f>SUMPRODUCT(($B$3:$B$277=B17)*($I$3:$I$277&gt;I17))+1</f>
        <v>1</v>
      </c>
      <c r="K17" s="36" t="s">
        <v>14</v>
      </c>
    </row>
    <row r="18" spans="1:11" s="2" customFormat="1" ht="21.75" customHeight="1">
      <c r="A18" s="14" t="s">
        <v>30</v>
      </c>
      <c r="B18" s="15">
        <v>190201</v>
      </c>
      <c r="C18" s="23" t="s">
        <v>32</v>
      </c>
      <c r="D18" s="24">
        <v>19020114916</v>
      </c>
      <c r="E18" s="25">
        <v>77.3</v>
      </c>
      <c r="F18" s="17">
        <f t="shared" si="0"/>
        <v>38.65</v>
      </c>
      <c r="G18" s="17">
        <v>86.98</v>
      </c>
      <c r="H18" s="17">
        <f t="shared" si="3"/>
        <v>43.49</v>
      </c>
      <c r="I18" s="17">
        <f t="shared" si="4"/>
        <v>82.14</v>
      </c>
      <c r="J18" s="35">
        <f>SUMPRODUCT(($B$3:$B$277=B18)*($I$3:$I$277&gt;I18))+1</f>
        <v>2</v>
      </c>
      <c r="K18" s="36" t="s">
        <v>14</v>
      </c>
    </row>
    <row r="19" spans="1:11" s="2" customFormat="1" ht="21.75" customHeight="1">
      <c r="A19" s="14" t="s">
        <v>30</v>
      </c>
      <c r="B19" s="15">
        <v>190201</v>
      </c>
      <c r="C19" s="14" t="s">
        <v>33</v>
      </c>
      <c r="D19" s="15">
        <v>19020104025</v>
      </c>
      <c r="E19" s="16">
        <v>77.7</v>
      </c>
      <c r="F19" s="17">
        <f t="shared" si="0"/>
        <v>38.85</v>
      </c>
      <c r="G19" s="17">
        <v>85.54</v>
      </c>
      <c r="H19" s="17">
        <f t="shared" si="3"/>
        <v>42.77</v>
      </c>
      <c r="I19" s="17">
        <f t="shared" si="4"/>
        <v>81.62</v>
      </c>
      <c r="J19" s="35">
        <f>SUMPRODUCT(($B$3:$B$277=B19)*($I$3:$I$277&gt;I19))+1</f>
        <v>3</v>
      </c>
      <c r="K19" s="36" t="s">
        <v>14</v>
      </c>
    </row>
    <row r="20" spans="1:11" s="2" customFormat="1" ht="21.75" customHeight="1">
      <c r="A20" s="14" t="s">
        <v>30</v>
      </c>
      <c r="B20" s="15">
        <v>190201</v>
      </c>
      <c r="C20" s="14" t="s">
        <v>34</v>
      </c>
      <c r="D20" s="15">
        <v>19020101822</v>
      </c>
      <c r="E20" s="16">
        <v>74.5</v>
      </c>
      <c r="F20" s="17">
        <f t="shared" si="0"/>
        <v>37.25</v>
      </c>
      <c r="G20" s="17">
        <v>88.34</v>
      </c>
      <c r="H20" s="17">
        <f t="shared" si="3"/>
        <v>44.17</v>
      </c>
      <c r="I20" s="17">
        <f t="shared" si="4"/>
        <v>81.42</v>
      </c>
      <c r="J20" s="35">
        <f>SUMPRODUCT(($B$3:$B$277=B20)*($I$3:$I$277&gt;I20))+1</f>
        <v>4</v>
      </c>
      <c r="K20" s="36" t="s">
        <v>14</v>
      </c>
    </row>
    <row r="21" spans="1:11" s="2" customFormat="1" ht="21.75" customHeight="1">
      <c r="A21" s="14" t="s">
        <v>30</v>
      </c>
      <c r="B21" s="15">
        <v>190201</v>
      </c>
      <c r="C21" s="14" t="s">
        <v>35</v>
      </c>
      <c r="D21" s="15">
        <v>19020107822</v>
      </c>
      <c r="E21" s="16">
        <v>74</v>
      </c>
      <c r="F21" s="17">
        <f t="shared" si="0"/>
        <v>37</v>
      </c>
      <c r="G21" s="17">
        <v>88.34</v>
      </c>
      <c r="H21" s="17">
        <f t="shared" si="3"/>
        <v>44.17</v>
      </c>
      <c r="I21" s="17">
        <f t="shared" si="4"/>
        <v>81.17</v>
      </c>
      <c r="J21" s="35">
        <f>SUMPRODUCT(($B$3:$B$277=B21)*($I$3:$I$277&gt;I21))+1</f>
        <v>5</v>
      </c>
      <c r="K21" s="36" t="s">
        <v>14</v>
      </c>
    </row>
    <row r="22" spans="1:11" s="2" customFormat="1" ht="21.75" customHeight="1">
      <c r="A22" s="14" t="s">
        <v>30</v>
      </c>
      <c r="B22" s="15">
        <v>190201</v>
      </c>
      <c r="C22" s="14" t="s">
        <v>36</v>
      </c>
      <c r="D22" s="15">
        <v>19020108421</v>
      </c>
      <c r="E22" s="16">
        <v>76</v>
      </c>
      <c r="F22" s="17">
        <f t="shared" si="0"/>
        <v>38</v>
      </c>
      <c r="G22" s="17">
        <v>84.76</v>
      </c>
      <c r="H22" s="17">
        <f t="shared" si="3"/>
        <v>42.38</v>
      </c>
      <c r="I22" s="17">
        <f t="shared" si="4"/>
        <v>80.38</v>
      </c>
      <c r="J22" s="35">
        <f>SUMPRODUCT(($B$3:$B$277=B22)*($I$3:$I$277&gt;I22))+1</f>
        <v>6</v>
      </c>
      <c r="K22" s="36" t="s">
        <v>14</v>
      </c>
    </row>
    <row r="23" spans="1:11" s="2" customFormat="1" ht="21.75" customHeight="1">
      <c r="A23" s="14" t="s">
        <v>30</v>
      </c>
      <c r="B23" s="15">
        <v>190201</v>
      </c>
      <c r="C23" s="14" t="s">
        <v>37</v>
      </c>
      <c r="D23" s="15">
        <v>19020111214</v>
      </c>
      <c r="E23" s="16">
        <v>75.4</v>
      </c>
      <c r="F23" s="17">
        <f t="shared" si="0"/>
        <v>37.7</v>
      </c>
      <c r="G23" s="17">
        <v>84.02</v>
      </c>
      <c r="H23" s="17">
        <f t="shared" si="3"/>
        <v>42.01</v>
      </c>
      <c r="I23" s="17">
        <f t="shared" si="4"/>
        <v>79.71000000000001</v>
      </c>
      <c r="J23" s="35">
        <f>SUMPRODUCT(($B$3:$B$277=B23)*($I$3:$I$277&gt;I23))+1</f>
        <v>7</v>
      </c>
      <c r="K23" s="36" t="s">
        <v>14</v>
      </c>
    </row>
    <row r="24" spans="1:11" ht="21.75" customHeight="1">
      <c r="A24" s="18" t="s">
        <v>30</v>
      </c>
      <c r="B24" s="19">
        <v>190201</v>
      </c>
      <c r="C24" s="18" t="s">
        <v>38</v>
      </c>
      <c r="D24" s="19">
        <v>19020117704</v>
      </c>
      <c r="E24" s="20">
        <v>75</v>
      </c>
      <c r="F24" s="21">
        <f t="shared" si="0"/>
        <v>37.5</v>
      </c>
      <c r="G24" s="21">
        <v>84.26</v>
      </c>
      <c r="H24" s="21">
        <f t="shared" si="3"/>
        <v>42.13</v>
      </c>
      <c r="I24" s="21">
        <f t="shared" si="4"/>
        <v>79.63</v>
      </c>
      <c r="J24" s="37">
        <f>SUMPRODUCT(($B$3:$B$277=B24)*($I$3:$I$277&gt;I24))+1</f>
        <v>8</v>
      </c>
      <c r="K24" s="38" t="s">
        <v>22</v>
      </c>
    </row>
    <row r="25" spans="1:11" ht="21.75" customHeight="1">
      <c r="A25" s="18" t="s">
        <v>30</v>
      </c>
      <c r="B25" s="19">
        <v>190201</v>
      </c>
      <c r="C25" s="18" t="s">
        <v>39</v>
      </c>
      <c r="D25" s="19">
        <v>19020102412</v>
      </c>
      <c r="E25" s="20">
        <v>74.6</v>
      </c>
      <c r="F25" s="21">
        <f t="shared" si="0"/>
        <v>37.3</v>
      </c>
      <c r="G25" s="21">
        <v>84.6</v>
      </c>
      <c r="H25" s="21">
        <f t="shared" si="3"/>
        <v>42.3</v>
      </c>
      <c r="I25" s="21">
        <f t="shared" si="4"/>
        <v>79.6</v>
      </c>
      <c r="J25" s="37">
        <f>SUMPRODUCT(($B$3:$B$277=B25)*($I$3:$I$277&gt;I25))+1</f>
        <v>9</v>
      </c>
      <c r="K25" s="38" t="s">
        <v>22</v>
      </c>
    </row>
    <row r="26" spans="1:11" ht="21.75" customHeight="1">
      <c r="A26" s="18" t="s">
        <v>30</v>
      </c>
      <c r="B26" s="19">
        <v>190201</v>
      </c>
      <c r="C26" s="18" t="s">
        <v>40</v>
      </c>
      <c r="D26" s="19">
        <v>19020100720</v>
      </c>
      <c r="E26" s="20">
        <v>75.6</v>
      </c>
      <c r="F26" s="21">
        <f t="shared" si="0"/>
        <v>37.8</v>
      </c>
      <c r="G26" s="21">
        <v>83.06</v>
      </c>
      <c r="H26" s="21">
        <f t="shared" si="3"/>
        <v>41.53</v>
      </c>
      <c r="I26" s="21">
        <f t="shared" si="4"/>
        <v>79.33</v>
      </c>
      <c r="J26" s="37">
        <f>SUMPRODUCT(($B$3:$B$277=B26)*($I$3:$I$277&gt;I26))+1</f>
        <v>10</v>
      </c>
      <c r="K26" s="38" t="s">
        <v>22</v>
      </c>
    </row>
    <row r="27" spans="1:11" ht="21.75" customHeight="1">
      <c r="A27" s="18" t="s">
        <v>30</v>
      </c>
      <c r="B27" s="19">
        <v>190201</v>
      </c>
      <c r="C27" s="26" t="s">
        <v>41</v>
      </c>
      <c r="D27" s="27">
        <v>19020117922</v>
      </c>
      <c r="E27" s="28">
        <v>73.6</v>
      </c>
      <c r="F27" s="21">
        <f t="shared" si="0"/>
        <v>36.8</v>
      </c>
      <c r="G27" s="21">
        <v>85.02</v>
      </c>
      <c r="H27" s="21">
        <f t="shared" si="3"/>
        <v>42.51</v>
      </c>
      <c r="I27" s="21">
        <f t="shared" si="4"/>
        <v>79.31</v>
      </c>
      <c r="J27" s="37">
        <f>SUMPRODUCT(($B$3:$B$277=B27)*($I$3:$I$277&gt;I27))+1</f>
        <v>11</v>
      </c>
      <c r="K27" s="38" t="s">
        <v>22</v>
      </c>
    </row>
    <row r="28" spans="1:11" ht="21.75" customHeight="1">
      <c r="A28" s="18" t="s">
        <v>30</v>
      </c>
      <c r="B28" s="19">
        <v>190201</v>
      </c>
      <c r="C28" s="26" t="s">
        <v>42</v>
      </c>
      <c r="D28" s="27">
        <v>19020102511</v>
      </c>
      <c r="E28" s="28">
        <v>73</v>
      </c>
      <c r="F28" s="21">
        <f t="shared" si="0"/>
        <v>36.5</v>
      </c>
      <c r="G28" s="21">
        <v>84.2</v>
      </c>
      <c r="H28" s="21">
        <f t="shared" si="3"/>
        <v>42.1</v>
      </c>
      <c r="I28" s="21">
        <f t="shared" si="4"/>
        <v>78.6</v>
      </c>
      <c r="J28" s="37">
        <f>SUMPRODUCT(($B$3:$B$277=B28)*($I$3:$I$277&gt;I28))+1</f>
        <v>12</v>
      </c>
      <c r="K28" s="38" t="s">
        <v>22</v>
      </c>
    </row>
    <row r="29" spans="1:11" ht="21.75" customHeight="1">
      <c r="A29" s="18" t="s">
        <v>30</v>
      </c>
      <c r="B29" s="19">
        <v>190201</v>
      </c>
      <c r="C29" s="18" t="s">
        <v>43</v>
      </c>
      <c r="D29" s="19">
        <v>19020103102</v>
      </c>
      <c r="E29" s="20">
        <v>74.9</v>
      </c>
      <c r="F29" s="21">
        <f t="shared" si="0"/>
        <v>37.45</v>
      </c>
      <c r="G29" s="22" t="s">
        <v>29</v>
      </c>
      <c r="H29" s="21"/>
      <c r="I29" s="21"/>
      <c r="J29" s="37"/>
      <c r="K29" s="38" t="s">
        <v>22</v>
      </c>
    </row>
    <row r="30" spans="1:11" ht="21.75" customHeight="1">
      <c r="A30" s="18" t="s">
        <v>30</v>
      </c>
      <c r="B30" s="19">
        <v>190201</v>
      </c>
      <c r="C30" s="18" t="s">
        <v>44</v>
      </c>
      <c r="D30" s="19">
        <v>19020115612</v>
      </c>
      <c r="E30" s="20">
        <v>73.8</v>
      </c>
      <c r="F30" s="21">
        <f t="shared" si="0"/>
        <v>36.9</v>
      </c>
      <c r="G30" s="22" t="s">
        <v>29</v>
      </c>
      <c r="H30" s="21"/>
      <c r="I30" s="21"/>
      <c r="J30" s="37"/>
      <c r="K30" s="38" t="s">
        <v>22</v>
      </c>
    </row>
    <row r="31" spans="1:11" s="2" customFormat="1" ht="21.75" customHeight="1">
      <c r="A31" s="14" t="s">
        <v>45</v>
      </c>
      <c r="B31" s="15">
        <v>190301</v>
      </c>
      <c r="C31" s="14" t="s">
        <v>46</v>
      </c>
      <c r="D31" s="15">
        <v>19030117627</v>
      </c>
      <c r="E31" s="16">
        <v>84.3</v>
      </c>
      <c r="F31" s="17">
        <f t="shared" si="0"/>
        <v>42.15</v>
      </c>
      <c r="G31" s="17">
        <v>86.26</v>
      </c>
      <c r="H31" s="17">
        <f aca="true" t="shared" si="5" ref="H31:H43">G31*0.5</f>
        <v>43.13</v>
      </c>
      <c r="I31" s="17">
        <f aca="true" t="shared" si="6" ref="I31:I43">F31+H31</f>
        <v>85.28</v>
      </c>
      <c r="J31" s="35">
        <f>SUMPRODUCT(($B$3:$B$277=B31)*($I$3:$I$277&gt;I31))+1</f>
        <v>1</v>
      </c>
      <c r="K31" s="36" t="s">
        <v>14</v>
      </c>
    </row>
    <row r="32" spans="1:11" s="2" customFormat="1" ht="21.75" customHeight="1">
      <c r="A32" s="14" t="s">
        <v>45</v>
      </c>
      <c r="B32" s="15">
        <v>190301</v>
      </c>
      <c r="C32" s="14" t="s">
        <v>47</v>
      </c>
      <c r="D32" s="15">
        <v>19030100805</v>
      </c>
      <c r="E32" s="16">
        <v>80.1</v>
      </c>
      <c r="F32" s="17">
        <f t="shared" si="0"/>
        <v>40.05</v>
      </c>
      <c r="G32" s="17">
        <v>87.3</v>
      </c>
      <c r="H32" s="17">
        <f t="shared" si="5"/>
        <v>43.65</v>
      </c>
      <c r="I32" s="17">
        <f t="shared" si="6"/>
        <v>83.69999999999999</v>
      </c>
      <c r="J32" s="35">
        <f>SUMPRODUCT(($B$3:$B$277=B32)*($I$3:$I$277&gt;I32))+1</f>
        <v>2</v>
      </c>
      <c r="K32" s="36" t="s">
        <v>14</v>
      </c>
    </row>
    <row r="33" spans="1:11" s="2" customFormat="1" ht="21.75" customHeight="1">
      <c r="A33" s="14" t="s">
        <v>45</v>
      </c>
      <c r="B33" s="15">
        <v>190301</v>
      </c>
      <c r="C33" s="14" t="s">
        <v>48</v>
      </c>
      <c r="D33" s="15">
        <v>19030106404</v>
      </c>
      <c r="E33" s="16">
        <v>77.7</v>
      </c>
      <c r="F33" s="17">
        <f t="shared" si="0"/>
        <v>38.85</v>
      </c>
      <c r="G33" s="17">
        <v>87.96</v>
      </c>
      <c r="H33" s="17">
        <f t="shared" si="5"/>
        <v>43.98</v>
      </c>
      <c r="I33" s="17">
        <f t="shared" si="6"/>
        <v>82.83</v>
      </c>
      <c r="J33" s="35">
        <f>SUMPRODUCT(($B$3:$B$277=B33)*($I$3:$I$277&gt;I33))+1</f>
        <v>3</v>
      </c>
      <c r="K33" s="36" t="s">
        <v>14</v>
      </c>
    </row>
    <row r="34" spans="1:11" s="2" customFormat="1" ht="21.75" customHeight="1">
      <c r="A34" s="14" t="s">
        <v>45</v>
      </c>
      <c r="B34" s="15">
        <v>190301</v>
      </c>
      <c r="C34" s="14" t="s">
        <v>49</v>
      </c>
      <c r="D34" s="15">
        <v>19030111007</v>
      </c>
      <c r="E34" s="16">
        <v>76.5</v>
      </c>
      <c r="F34" s="17">
        <f t="shared" si="0"/>
        <v>38.25</v>
      </c>
      <c r="G34" s="17">
        <v>88.48</v>
      </c>
      <c r="H34" s="17">
        <f t="shared" si="5"/>
        <v>44.24</v>
      </c>
      <c r="I34" s="17">
        <f t="shared" si="6"/>
        <v>82.49000000000001</v>
      </c>
      <c r="J34" s="35">
        <f>SUMPRODUCT(($B$3:$B$277=B34)*($I$3:$I$277&gt;I34))+1</f>
        <v>4</v>
      </c>
      <c r="K34" s="36" t="s">
        <v>14</v>
      </c>
    </row>
    <row r="35" spans="1:11" s="2" customFormat="1" ht="21.75" customHeight="1">
      <c r="A35" s="14" t="s">
        <v>45</v>
      </c>
      <c r="B35" s="15">
        <v>190301</v>
      </c>
      <c r="C35" s="14" t="s">
        <v>50</v>
      </c>
      <c r="D35" s="15">
        <v>19030100429</v>
      </c>
      <c r="E35" s="16">
        <v>77.4</v>
      </c>
      <c r="F35" s="17">
        <f t="shared" si="0"/>
        <v>38.7</v>
      </c>
      <c r="G35" s="17">
        <v>87.12</v>
      </c>
      <c r="H35" s="17">
        <f t="shared" si="5"/>
        <v>43.56</v>
      </c>
      <c r="I35" s="17">
        <f t="shared" si="6"/>
        <v>82.26</v>
      </c>
      <c r="J35" s="35">
        <f>SUMPRODUCT(($B$3:$B$277=B35)*($I$3:$I$277&gt;I35))+1</f>
        <v>5</v>
      </c>
      <c r="K35" s="36" t="s">
        <v>14</v>
      </c>
    </row>
    <row r="36" spans="1:11" s="2" customFormat="1" ht="21.75" customHeight="1">
      <c r="A36" s="14" t="s">
        <v>45</v>
      </c>
      <c r="B36" s="15">
        <v>190301</v>
      </c>
      <c r="C36" s="14" t="s">
        <v>51</v>
      </c>
      <c r="D36" s="15">
        <v>19030101005</v>
      </c>
      <c r="E36" s="16">
        <v>75.6</v>
      </c>
      <c r="F36" s="17">
        <f t="shared" si="0"/>
        <v>37.8</v>
      </c>
      <c r="G36" s="17">
        <v>87.18</v>
      </c>
      <c r="H36" s="17">
        <f t="shared" si="5"/>
        <v>43.59</v>
      </c>
      <c r="I36" s="17">
        <f t="shared" si="6"/>
        <v>81.39</v>
      </c>
      <c r="J36" s="35">
        <f>SUMPRODUCT(($B$3:$B$277=B36)*($I$3:$I$277&gt;I36))+1</f>
        <v>6</v>
      </c>
      <c r="K36" s="36" t="s">
        <v>14</v>
      </c>
    </row>
    <row r="37" spans="1:11" s="2" customFormat="1" ht="21.75" customHeight="1">
      <c r="A37" s="14" t="s">
        <v>45</v>
      </c>
      <c r="B37" s="15">
        <v>190301</v>
      </c>
      <c r="C37" s="14" t="s">
        <v>52</v>
      </c>
      <c r="D37" s="15">
        <v>19030111008</v>
      </c>
      <c r="E37" s="16">
        <v>75.4</v>
      </c>
      <c r="F37" s="17">
        <f t="shared" si="0"/>
        <v>37.7</v>
      </c>
      <c r="G37" s="17">
        <v>86.94</v>
      </c>
      <c r="H37" s="17">
        <f t="shared" si="5"/>
        <v>43.47</v>
      </c>
      <c r="I37" s="17">
        <f t="shared" si="6"/>
        <v>81.17</v>
      </c>
      <c r="J37" s="35">
        <f>SUMPRODUCT(($B$3:$B$277=B37)*($I$3:$I$277&gt;I37))+1</f>
        <v>7</v>
      </c>
      <c r="K37" s="36" t="s">
        <v>14</v>
      </c>
    </row>
    <row r="38" spans="1:11" ht="21.75" customHeight="1">
      <c r="A38" s="18" t="s">
        <v>45</v>
      </c>
      <c r="B38" s="19">
        <v>190301</v>
      </c>
      <c r="C38" s="18" t="s">
        <v>53</v>
      </c>
      <c r="D38" s="19">
        <v>19030109407</v>
      </c>
      <c r="E38" s="20">
        <v>75.9</v>
      </c>
      <c r="F38" s="21">
        <f t="shared" si="0"/>
        <v>37.95</v>
      </c>
      <c r="G38" s="21">
        <v>85.48</v>
      </c>
      <c r="H38" s="21">
        <f t="shared" si="5"/>
        <v>42.74</v>
      </c>
      <c r="I38" s="21">
        <f t="shared" si="6"/>
        <v>80.69</v>
      </c>
      <c r="J38" s="37">
        <f>SUMPRODUCT(($B$3:$B$277=B38)*($I$3:$I$277&gt;I38))+1</f>
        <v>8</v>
      </c>
      <c r="K38" s="38" t="s">
        <v>22</v>
      </c>
    </row>
    <row r="39" spans="1:11" ht="21.75" customHeight="1">
      <c r="A39" s="18" t="s">
        <v>45</v>
      </c>
      <c r="B39" s="19">
        <v>190301</v>
      </c>
      <c r="C39" s="18" t="s">
        <v>54</v>
      </c>
      <c r="D39" s="19">
        <v>19030116302</v>
      </c>
      <c r="E39" s="20">
        <v>74.6</v>
      </c>
      <c r="F39" s="21">
        <f t="shared" si="0"/>
        <v>37.3</v>
      </c>
      <c r="G39" s="21">
        <v>86.78</v>
      </c>
      <c r="H39" s="21">
        <f t="shared" si="5"/>
        <v>43.39</v>
      </c>
      <c r="I39" s="21">
        <f t="shared" si="6"/>
        <v>80.69</v>
      </c>
      <c r="J39" s="37">
        <v>9</v>
      </c>
      <c r="K39" s="38" t="s">
        <v>22</v>
      </c>
    </row>
    <row r="40" spans="1:11" ht="21.75" customHeight="1">
      <c r="A40" s="18" t="s">
        <v>45</v>
      </c>
      <c r="B40" s="19">
        <v>190301</v>
      </c>
      <c r="C40" s="18" t="s">
        <v>55</v>
      </c>
      <c r="D40" s="19">
        <v>19030109925</v>
      </c>
      <c r="E40" s="20">
        <v>75.2</v>
      </c>
      <c r="F40" s="21">
        <f t="shared" si="0"/>
        <v>37.6</v>
      </c>
      <c r="G40" s="21">
        <v>85.76</v>
      </c>
      <c r="H40" s="21">
        <f t="shared" si="5"/>
        <v>42.88</v>
      </c>
      <c r="I40" s="21">
        <f t="shared" si="6"/>
        <v>80.48</v>
      </c>
      <c r="J40" s="37">
        <f>SUMPRODUCT(($B$3:$B$277=B40)*($I$3:$I$277&gt;I40))+1</f>
        <v>10</v>
      </c>
      <c r="K40" s="38" t="s">
        <v>22</v>
      </c>
    </row>
    <row r="41" spans="1:11" ht="21.75" customHeight="1">
      <c r="A41" s="18" t="s">
        <v>45</v>
      </c>
      <c r="B41" s="27">
        <v>190301</v>
      </c>
      <c r="C41" s="26" t="s">
        <v>56</v>
      </c>
      <c r="D41" s="27">
        <v>19030115304</v>
      </c>
      <c r="E41" s="28">
        <v>74.2</v>
      </c>
      <c r="F41" s="21">
        <f t="shared" si="0"/>
        <v>37.1</v>
      </c>
      <c r="G41" s="21">
        <v>86.26</v>
      </c>
      <c r="H41" s="21">
        <f t="shared" si="5"/>
        <v>43.13</v>
      </c>
      <c r="I41" s="21">
        <f t="shared" si="6"/>
        <v>80.23</v>
      </c>
      <c r="J41" s="37">
        <f>SUMPRODUCT(($B$3:$B$277=B41)*($I$3:$I$277&gt;I41))+1</f>
        <v>11</v>
      </c>
      <c r="K41" s="38" t="s">
        <v>22</v>
      </c>
    </row>
    <row r="42" spans="1:11" ht="21.75" customHeight="1">
      <c r="A42" s="18" t="s">
        <v>45</v>
      </c>
      <c r="B42" s="19">
        <v>190301</v>
      </c>
      <c r="C42" s="18" t="s">
        <v>57</v>
      </c>
      <c r="D42" s="19">
        <v>19030101206</v>
      </c>
      <c r="E42" s="20">
        <v>74.6</v>
      </c>
      <c r="F42" s="21">
        <f t="shared" si="0"/>
        <v>37.3</v>
      </c>
      <c r="G42" s="21">
        <v>85.76</v>
      </c>
      <c r="H42" s="21">
        <f t="shared" si="5"/>
        <v>42.88</v>
      </c>
      <c r="I42" s="21">
        <f t="shared" si="6"/>
        <v>80.18</v>
      </c>
      <c r="J42" s="37">
        <f>SUMPRODUCT(($B$3:$B$277=B42)*($I$3:$I$277&gt;I42))+1</f>
        <v>12</v>
      </c>
      <c r="K42" s="38" t="s">
        <v>22</v>
      </c>
    </row>
    <row r="43" spans="1:11" ht="21.75" customHeight="1">
      <c r="A43" s="18" t="s">
        <v>45</v>
      </c>
      <c r="B43" s="19">
        <v>190301</v>
      </c>
      <c r="C43" s="18" t="s">
        <v>58</v>
      </c>
      <c r="D43" s="19">
        <v>19030111909</v>
      </c>
      <c r="E43" s="20">
        <v>74.6</v>
      </c>
      <c r="F43" s="21">
        <f t="shared" si="0"/>
        <v>37.3</v>
      </c>
      <c r="G43" s="21">
        <v>85.66</v>
      </c>
      <c r="H43" s="21">
        <f t="shared" si="5"/>
        <v>42.83</v>
      </c>
      <c r="I43" s="21">
        <f t="shared" si="6"/>
        <v>80.13</v>
      </c>
      <c r="J43" s="37">
        <f>SUMPRODUCT(($B$3:$B$277=B43)*($I$3:$I$277&gt;I43))+1</f>
        <v>13</v>
      </c>
      <c r="K43" s="38" t="s">
        <v>22</v>
      </c>
    </row>
    <row r="44" spans="1:11" s="3" customFormat="1" ht="21.75" customHeight="1">
      <c r="A44" s="18" t="s">
        <v>45</v>
      </c>
      <c r="B44" s="29">
        <v>190301</v>
      </c>
      <c r="C44" s="30" t="s">
        <v>59</v>
      </c>
      <c r="D44" s="29">
        <v>19030104308</v>
      </c>
      <c r="E44" s="31">
        <v>76.9</v>
      </c>
      <c r="F44" s="21">
        <f t="shared" si="0"/>
        <v>38.45</v>
      </c>
      <c r="G44" s="22" t="s">
        <v>29</v>
      </c>
      <c r="H44" s="21"/>
      <c r="I44" s="21"/>
      <c r="J44" s="37"/>
      <c r="K44" s="38" t="s">
        <v>22</v>
      </c>
    </row>
    <row r="45" spans="1:11" s="2" customFormat="1" ht="21.75" customHeight="1">
      <c r="A45" s="14" t="s">
        <v>60</v>
      </c>
      <c r="B45" s="15">
        <v>190401</v>
      </c>
      <c r="C45" s="14" t="s">
        <v>61</v>
      </c>
      <c r="D45" s="15">
        <v>19040107029</v>
      </c>
      <c r="E45" s="16">
        <v>81.1</v>
      </c>
      <c r="F45" s="17">
        <f t="shared" si="0"/>
        <v>40.55</v>
      </c>
      <c r="G45" s="17">
        <v>81.3</v>
      </c>
      <c r="H45" s="17">
        <f aca="true" t="shared" si="7" ref="H45:H67">G45*0.5</f>
        <v>40.65</v>
      </c>
      <c r="I45" s="17">
        <f aca="true" t="shared" si="8" ref="I45:I67">F45+H45</f>
        <v>81.19999999999999</v>
      </c>
      <c r="J45" s="35">
        <f>SUMPRODUCT(($B$3:$B$277=B45)*($I$3:$I$277&gt;I45))+1</f>
        <v>1</v>
      </c>
      <c r="K45" s="36" t="s">
        <v>14</v>
      </c>
    </row>
    <row r="46" spans="1:11" s="2" customFormat="1" ht="21.75" customHeight="1">
      <c r="A46" s="14" t="s">
        <v>60</v>
      </c>
      <c r="B46" s="15">
        <v>190401</v>
      </c>
      <c r="C46" s="14" t="s">
        <v>62</v>
      </c>
      <c r="D46" s="15">
        <v>19040119019</v>
      </c>
      <c r="E46" s="16">
        <v>74.8</v>
      </c>
      <c r="F46" s="17">
        <f t="shared" si="0"/>
        <v>37.4</v>
      </c>
      <c r="G46" s="17">
        <v>84.62</v>
      </c>
      <c r="H46" s="17">
        <f t="shared" si="7"/>
        <v>42.31</v>
      </c>
      <c r="I46" s="17">
        <f t="shared" si="8"/>
        <v>79.71000000000001</v>
      </c>
      <c r="J46" s="35">
        <f>SUMPRODUCT(($B$3:$B$277=B46)*($I$3:$I$277&gt;I46))+1</f>
        <v>2</v>
      </c>
      <c r="K46" s="36" t="s">
        <v>14</v>
      </c>
    </row>
    <row r="47" spans="1:11" ht="21.75" customHeight="1">
      <c r="A47" s="18" t="s">
        <v>60</v>
      </c>
      <c r="B47" s="19">
        <v>190401</v>
      </c>
      <c r="C47" s="18" t="s">
        <v>63</v>
      </c>
      <c r="D47" s="19">
        <v>19040109314</v>
      </c>
      <c r="E47" s="20">
        <v>70.8</v>
      </c>
      <c r="F47" s="21">
        <f t="shared" si="0"/>
        <v>35.4</v>
      </c>
      <c r="G47" s="21">
        <v>86.32</v>
      </c>
      <c r="H47" s="21">
        <f t="shared" si="7"/>
        <v>43.16</v>
      </c>
      <c r="I47" s="21">
        <f t="shared" si="8"/>
        <v>78.56</v>
      </c>
      <c r="J47" s="37">
        <f>SUMPRODUCT(($B$3:$B$277=B47)*($I$3:$I$277&gt;I47))+1</f>
        <v>3</v>
      </c>
      <c r="K47" s="38" t="s">
        <v>22</v>
      </c>
    </row>
    <row r="48" spans="1:11" ht="21.75" customHeight="1">
      <c r="A48" s="18" t="s">
        <v>60</v>
      </c>
      <c r="B48" s="19">
        <v>190401</v>
      </c>
      <c r="C48" s="18" t="s">
        <v>64</v>
      </c>
      <c r="D48" s="19">
        <v>19040107317</v>
      </c>
      <c r="E48" s="20">
        <v>71.4</v>
      </c>
      <c r="F48" s="21">
        <f t="shared" si="0"/>
        <v>35.7</v>
      </c>
      <c r="G48" s="21">
        <v>85.3</v>
      </c>
      <c r="H48" s="21">
        <f t="shared" si="7"/>
        <v>42.65</v>
      </c>
      <c r="I48" s="21">
        <f t="shared" si="8"/>
        <v>78.35</v>
      </c>
      <c r="J48" s="37">
        <f>SUMPRODUCT(($B$3:$B$277=B48)*($I$3:$I$277&gt;I48))+1</f>
        <v>4</v>
      </c>
      <c r="K48" s="38" t="s">
        <v>22</v>
      </c>
    </row>
    <row r="49" spans="1:11" s="2" customFormat="1" ht="21.75" customHeight="1">
      <c r="A49" s="14" t="s">
        <v>65</v>
      </c>
      <c r="B49" s="15">
        <v>190501</v>
      </c>
      <c r="C49" s="14" t="s">
        <v>66</v>
      </c>
      <c r="D49" s="15">
        <v>19050107915</v>
      </c>
      <c r="E49" s="16">
        <v>80.2</v>
      </c>
      <c r="F49" s="17">
        <f t="shared" si="0"/>
        <v>40.1</v>
      </c>
      <c r="G49" s="17">
        <v>85.76</v>
      </c>
      <c r="H49" s="17">
        <f t="shared" si="7"/>
        <v>42.88</v>
      </c>
      <c r="I49" s="17">
        <f t="shared" si="8"/>
        <v>82.98</v>
      </c>
      <c r="J49" s="35">
        <f>SUMPRODUCT(($B$3:$B$277=B49)*($I$3:$I$277&gt;I49))+1</f>
        <v>1</v>
      </c>
      <c r="K49" s="36" t="s">
        <v>14</v>
      </c>
    </row>
    <row r="50" spans="1:11" s="2" customFormat="1" ht="21.75" customHeight="1">
      <c r="A50" s="14" t="s">
        <v>65</v>
      </c>
      <c r="B50" s="15">
        <v>190501</v>
      </c>
      <c r="C50" s="14" t="s">
        <v>67</v>
      </c>
      <c r="D50" s="15">
        <v>19050112605</v>
      </c>
      <c r="E50" s="16">
        <v>76.3</v>
      </c>
      <c r="F50" s="17">
        <f t="shared" si="0"/>
        <v>38.15</v>
      </c>
      <c r="G50" s="17">
        <v>87.76</v>
      </c>
      <c r="H50" s="17">
        <f t="shared" si="7"/>
        <v>43.88</v>
      </c>
      <c r="I50" s="17">
        <f t="shared" si="8"/>
        <v>82.03</v>
      </c>
      <c r="J50" s="35">
        <f>SUMPRODUCT(($B$3:$B$277=B50)*($I$3:$I$277&gt;I50))+1</f>
        <v>2</v>
      </c>
      <c r="K50" s="36" t="s">
        <v>14</v>
      </c>
    </row>
    <row r="51" spans="1:11" s="2" customFormat="1" ht="21.75" customHeight="1">
      <c r="A51" s="14" t="s">
        <v>65</v>
      </c>
      <c r="B51" s="15">
        <v>190501</v>
      </c>
      <c r="C51" s="14" t="s">
        <v>68</v>
      </c>
      <c r="D51" s="15">
        <v>19050103105</v>
      </c>
      <c r="E51" s="16">
        <v>75.8</v>
      </c>
      <c r="F51" s="17">
        <f t="shared" si="0"/>
        <v>37.9</v>
      </c>
      <c r="G51" s="17">
        <v>87.86</v>
      </c>
      <c r="H51" s="17">
        <f t="shared" si="7"/>
        <v>43.93</v>
      </c>
      <c r="I51" s="17">
        <f t="shared" si="8"/>
        <v>81.83</v>
      </c>
      <c r="J51" s="35">
        <f>SUMPRODUCT(($B$3:$B$277=B51)*($I$3:$I$277&gt;I51))+1</f>
        <v>3</v>
      </c>
      <c r="K51" s="36" t="s">
        <v>14</v>
      </c>
    </row>
    <row r="52" spans="1:11" s="2" customFormat="1" ht="21.75" customHeight="1">
      <c r="A52" s="14" t="s">
        <v>65</v>
      </c>
      <c r="B52" s="15">
        <v>190501</v>
      </c>
      <c r="C52" s="14" t="s">
        <v>69</v>
      </c>
      <c r="D52" s="15">
        <v>19050111305</v>
      </c>
      <c r="E52" s="16">
        <v>75.7</v>
      </c>
      <c r="F52" s="17">
        <f t="shared" si="0"/>
        <v>37.85</v>
      </c>
      <c r="G52" s="17">
        <v>87.04</v>
      </c>
      <c r="H52" s="17">
        <f t="shared" si="7"/>
        <v>43.52</v>
      </c>
      <c r="I52" s="17">
        <f t="shared" si="8"/>
        <v>81.37</v>
      </c>
      <c r="J52" s="35">
        <f>SUMPRODUCT(($B$3:$B$277=B52)*($I$3:$I$277&gt;I52))+1</f>
        <v>4</v>
      </c>
      <c r="K52" s="36" t="s">
        <v>14</v>
      </c>
    </row>
    <row r="53" spans="1:11" s="2" customFormat="1" ht="21.75" customHeight="1">
      <c r="A53" s="14" t="s">
        <v>65</v>
      </c>
      <c r="B53" s="15">
        <v>190501</v>
      </c>
      <c r="C53" s="14" t="s">
        <v>70</v>
      </c>
      <c r="D53" s="15">
        <v>19050112522</v>
      </c>
      <c r="E53" s="16">
        <v>71.3</v>
      </c>
      <c r="F53" s="17">
        <f t="shared" si="0"/>
        <v>35.65</v>
      </c>
      <c r="G53" s="17">
        <v>88.76</v>
      </c>
      <c r="H53" s="17">
        <f t="shared" si="7"/>
        <v>44.38</v>
      </c>
      <c r="I53" s="17">
        <f t="shared" si="8"/>
        <v>80.03</v>
      </c>
      <c r="J53" s="35">
        <f>SUMPRODUCT(($B$3:$B$277=B53)*($I$3:$I$277&gt;I53))+1</f>
        <v>5</v>
      </c>
      <c r="K53" s="36" t="s">
        <v>14</v>
      </c>
    </row>
    <row r="54" spans="1:11" s="2" customFormat="1" ht="21.75" customHeight="1">
      <c r="A54" s="14" t="s">
        <v>65</v>
      </c>
      <c r="B54" s="15">
        <v>190501</v>
      </c>
      <c r="C54" s="14" t="s">
        <v>71</v>
      </c>
      <c r="D54" s="15">
        <v>19050117113</v>
      </c>
      <c r="E54" s="16">
        <v>73.4</v>
      </c>
      <c r="F54" s="17">
        <f t="shared" si="0"/>
        <v>36.7</v>
      </c>
      <c r="G54" s="17">
        <v>85.86</v>
      </c>
      <c r="H54" s="17">
        <f t="shared" si="7"/>
        <v>42.93</v>
      </c>
      <c r="I54" s="17">
        <f t="shared" si="8"/>
        <v>79.63</v>
      </c>
      <c r="J54" s="35">
        <f>SUMPRODUCT(($B$3:$B$277=B54)*($I$3:$I$277&gt;I54))+1</f>
        <v>6</v>
      </c>
      <c r="K54" s="36" t="s">
        <v>14</v>
      </c>
    </row>
    <row r="55" spans="1:11" s="2" customFormat="1" ht="21.75" customHeight="1">
      <c r="A55" s="14" t="s">
        <v>65</v>
      </c>
      <c r="B55" s="15">
        <v>190501</v>
      </c>
      <c r="C55" s="14" t="s">
        <v>72</v>
      </c>
      <c r="D55" s="15">
        <v>19050103425</v>
      </c>
      <c r="E55" s="16">
        <v>71</v>
      </c>
      <c r="F55" s="17">
        <f t="shared" si="0"/>
        <v>35.5</v>
      </c>
      <c r="G55" s="17">
        <v>87.58</v>
      </c>
      <c r="H55" s="17">
        <f t="shared" si="7"/>
        <v>43.79</v>
      </c>
      <c r="I55" s="17">
        <f t="shared" si="8"/>
        <v>79.28999999999999</v>
      </c>
      <c r="J55" s="35">
        <f>SUMPRODUCT(($B$3:$B$277=B55)*($I$3:$I$277&gt;I55))+1</f>
        <v>7</v>
      </c>
      <c r="K55" s="36" t="s">
        <v>14</v>
      </c>
    </row>
    <row r="56" spans="1:11" s="2" customFormat="1" ht="21.75" customHeight="1">
      <c r="A56" s="14" t="s">
        <v>65</v>
      </c>
      <c r="B56" s="15">
        <v>190501</v>
      </c>
      <c r="C56" s="14" t="s">
        <v>73</v>
      </c>
      <c r="D56" s="15">
        <v>19050111418</v>
      </c>
      <c r="E56" s="16">
        <v>73.1</v>
      </c>
      <c r="F56" s="17">
        <f t="shared" si="0"/>
        <v>36.55</v>
      </c>
      <c r="G56" s="17">
        <v>85.42</v>
      </c>
      <c r="H56" s="17">
        <f t="shared" si="7"/>
        <v>42.71</v>
      </c>
      <c r="I56" s="17">
        <f t="shared" si="8"/>
        <v>79.25999999999999</v>
      </c>
      <c r="J56" s="35">
        <f>SUMPRODUCT(($B$3:$B$277=B56)*($I$3:$I$277&gt;I56))+1</f>
        <v>8</v>
      </c>
      <c r="K56" s="36" t="s">
        <v>14</v>
      </c>
    </row>
    <row r="57" spans="1:11" ht="21.75" customHeight="1">
      <c r="A57" s="18" t="s">
        <v>65</v>
      </c>
      <c r="B57" s="19">
        <v>190501</v>
      </c>
      <c r="C57" s="18" t="s">
        <v>74</v>
      </c>
      <c r="D57" s="19">
        <v>19050105014</v>
      </c>
      <c r="E57" s="20">
        <v>70.6</v>
      </c>
      <c r="F57" s="21">
        <f t="shared" si="0"/>
        <v>35.3</v>
      </c>
      <c r="G57" s="21">
        <v>87.66</v>
      </c>
      <c r="H57" s="21">
        <f t="shared" si="7"/>
        <v>43.83</v>
      </c>
      <c r="I57" s="21">
        <f t="shared" si="8"/>
        <v>79.13</v>
      </c>
      <c r="J57" s="37">
        <f>SUMPRODUCT(($B$3:$B$277=B57)*($I$3:$I$277&gt;I57))+1</f>
        <v>9</v>
      </c>
      <c r="K57" s="38" t="s">
        <v>22</v>
      </c>
    </row>
    <row r="58" spans="1:11" ht="21.75" customHeight="1">
      <c r="A58" s="18" t="s">
        <v>65</v>
      </c>
      <c r="B58" s="19">
        <v>190501</v>
      </c>
      <c r="C58" s="18" t="s">
        <v>75</v>
      </c>
      <c r="D58" s="19">
        <v>19050102615</v>
      </c>
      <c r="E58" s="20">
        <v>73</v>
      </c>
      <c r="F58" s="21">
        <f t="shared" si="0"/>
        <v>36.5</v>
      </c>
      <c r="G58" s="21">
        <v>84.8</v>
      </c>
      <c r="H58" s="21">
        <f t="shared" si="7"/>
        <v>42.4</v>
      </c>
      <c r="I58" s="21">
        <f t="shared" si="8"/>
        <v>78.9</v>
      </c>
      <c r="J58" s="37">
        <f>SUMPRODUCT(($B$3:$B$277=B58)*($I$3:$I$277&gt;I58))+1</f>
        <v>10</v>
      </c>
      <c r="K58" s="38" t="s">
        <v>22</v>
      </c>
    </row>
    <row r="59" spans="1:11" ht="21.75" customHeight="1">
      <c r="A59" s="18" t="s">
        <v>65</v>
      </c>
      <c r="B59" s="19">
        <v>190501</v>
      </c>
      <c r="C59" s="18" t="s">
        <v>76</v>
      </c>
      <c r="D59" s="19">
        <v>19050107820</v>
      </c>
      <c r="E59" s="20">
        <v>72.1</v>
      </c>
      <c r="F59" s="21">
        <f t="shared" si="0"/>
        <v>36.05</v>
      </c>
      <c r="G59" s="21">
        <v>85.62</v>
      </c>
      <c r="H59" s="21">
        <f t="shared" si="7"/>
        <v>42.81</v>
      </c>
      <c r="I59" s="21">
        <f t="shared" si="8"/>
        <v>78.86</v>
      </c>
      <c r="J59" s="37">
        <f>SUMPRODUCT(($B$3:$B$277=B59)*($I$3:$I$277&gt;I59))+1</f>
        <v>11</v>
      </c>
      <c r="K59" s="38" t="s">
        <v>22</v>
      </c>
    </row>
    <row r="60" spans="1:11" ht="21.75" customHeight="1">
      <c r="A60" s="18" t="s">
        <v>65</v>
      </c>
      <c r="B60" s="19">
        <v>190501</v>
      </c>
      <c r="C60" s="18" t="s">
        <v>77</v>
      </c>
      <c r="D60" s="19">
        <v>19050104310</v>
      </c>
      <c r="E60" s="20">
        <v>71.9</v>
      </c>
      <c r="F60" s="21">
        <f t="shared" si="0"/>
        <v>35.95</v>
      </c>
      <c r="G60" s="21">
        <v>85.12</v>
      </c>
      <c r="H60" s="21">
        <f t="shared" si="7"/>
        <v>42.56</v>
      </c>
      <c r="I60" s="21">
        <f t="shared" si="8"/>
        <v>78.51</v>
      </c>
      <c r="J60" s="37">
        <f>SUMPRODUCT(($B$3:$B$277=B60)*($I$3:$I$277&gt;I60))+1</f>
        <v>12</v>
      </c>
      <c r="K60" s="38" t="s">
        <v>22</v>
      </c>
    </row>
    <row r="61" spans="1:11" ht="21.75" customHeight="1">
      <c r="A61" s="18" t="s">
        <v>65</v>
      </c>
      <c r="B61" s="19">
        <v>190501</v>
      </c>
      <c r="C61" s="18" t="s">
        <v>78</v>
      </c>
      <c r="D61" s="19">
        <v>19050109216</v>
      </c>
      <c r="E61" s="20">
        <v>70.9</v>
      </c>
      <c r="F61" s="21">
        <f t="shared" si="0"/>
        <v>35.45</v>
      </c>
      <c r="G61" s="21">
        <v>84.98</v>
      </c>
      <c r="H61" s="21">
        <f t="shared" si="7"/>
        <v>42.49</v>
      </c>
      <c r="I61" s="21">
        <f t="shared" si="8"/>
        <v>77.94</v>
      </c>
      <c r="J61" s="37">
        <f>SUMPRODUCT(($B$3:$B$277=B61)*($I$3:$I$277&gt;I61))+1</f>
        <v>13</v>
      </c>
      <c r="K61" s="38" t="s">
        <v>22</v>
      </c>
    </row>
    <row r="62" spans="1:11" ht="21.75" customHeight="1">
      <c r="A62" s="18" t="s">
        <v>65</v>
      </c>
      <c r="B62" s="19">
        <v>190501</v>
      </c>
      <c r="C62" s="26" t="s">
        <v>79</v>
      </c>
      <c r="D62" s="27">
        <v>19050109515</v>
      </c>
      <c r="E62" s="28">
        <v>70.4</v>
      </c>
      <c r="F62" s="21">
        <f t="shared" si="0"/>
        <v>35.2</v>
      </c>
      <c r="G62" s="21">
        <v>85.28</v>
      </c>
      <c r="H62" s="21">
        <f t="shared" si="7"/>
        <v>42.64</v>
      </c>
      <c r="I62" s="21">
        <f t="shared" si="8"/>
        <v>77.84</v>
      </c>
      <c r="J62" s="37">
        <f>SUMPRODUCT(($B$3:$B$277=B62)*($I$3:$I$277&gt;I62))+1</f>
        <v>14</v>
      </c>
      <c r="K62" s="38" t="s">
        <v>22</v>
      </c>
    </row>
    <row r="63" spans="1:11" ht="21.75" customHeight="1">
      <c r="A63" s="18" t="s">
        <v>65</v>
      </c>
      <c r="B63" s="19">
        <v>190501</v>
      </c>
      <c r="C63" s="18" t="s">
        <v>80</v>
      </c>
      <c r="D63" s="19">
        <v>19050101807</v>
      </c>
      <c r="E63" s="20">
        <v>70.5</v>
      </c>
      <c r="F63" s="21">
        <f t="shared" si="0"/>
        <v>35.25</v>
      </c>
      <c r="G63" s="21">
        <v>83.62</v>
      </c>
      <c r="H63" s="21">
        <f t="shared" si="7"/>
        <v>41.81</v>
      </c>
      <c r="I63" s="21">
        <f t="shared" si="8"/>
        <v>77.06</v>
      </c>
      <c r="J63" s="37">
        <f>SUMPRODUCT(($B$3:$B$277=B63)*($I$3:$I$277&gt;I63))+1</f>
        <v>15</v>
      </c>
      <c r="K63" s="38" t="s">
        <v>22</v>
      </c>
    </row>
    <row r="64" spans="1:11" ht="21.75" customHeight="1">
      <c r="A64" s="18" t="s">
        <v>65</v>
      </c>
      <c r="B64" s="19">
        <v>190501</v>
      </c>
      <c r="C64" s="30" t="s">
        <v>81</v>
      </c>
      <c r="D64" s="29">
        <v>19050114511</v>
      </c>
      <c r="E64" s="31">
        <v>71.9</v>
      </c>
      <c r="F64" s="21">
        <f t="shared" si="0"/>
        <v>35.95</v>
      </c>
      <c r="G64" s="21">
        <v>81.98</v>
      </c>
      <c r="H64" s="21">
        <f t="shared" si="7"/>
        <v>40.99</v>
      </c>
      <c r="I64" s="21">
        <f t="shared" si="8"/>
        <v>76.94</v>
      </c>
      <c r="J64" s="37">
        <f>SUMPRODUCT(($B$3:$B$277=B64)*($I$3:$I$277&gt;I64))+1</f>
        <v>16</v>
      </c>
      <c r="K64" s="38" t="s">
        <v>22</v>
      </c>
    </row>
    <row r="65" spans="1:11" s="2" customFormat="1" ht="21.75" customHeight="1">
      <c r="A65" s="14" t="s">
        <v>82</v>
      </c>
      <c r="B65" s="15">
        <v>190601</v>
      </c>
      <c r="C65" s="14" t="s">
        <v>83</v>
      </c>
      <c r="D65" s="15">
        <v>19060107902</v>
      </c>
      <c r="E65" s="16">
        <v>78.3</v>
      </c>
      <c r="F65" s="17">
        <f t="shared" si="0"/>
        <v>39.15</v>
      </c>
      <c r="G65" s="17">
        <v>87.3</v>
      </c>
      <c r="H65" s="17">
        <f t="shared" si="7"/>
        <v>43.65</v>
      </c>
      <c r="I65" s="17">
        <f t="shared" si="8"/>
        <v>82.8</v>
      </c>
      <c r="J65" s="35">
        <f>SUMPRODUCT(($B$3:$B$277=B65)*($I$3:$I$277&gt;I65))+1</f>
        <v>1</v>
      </c>
      <c r="K65" s="36" t="s">
        <v>14</v>
      </c>
    </row>
    <row r="66" spans="1:11" s="2" customFormat="1" ht="21.75" customHeight="1">
      <c r="A66" s="14" t="s">
        <v>82</v>
      </c>
      <c r="B66" s="15">
        <v>190601</v>
      </c>
      <c r="C66" s="14" t="s">
        <v>84</v>
      </c>
      <c r="D66" s="15">
        <v>19060112309</v>
      </c>
      <c r="E66" s="16">
        <v>78.4</v>
      </c>
      <c r="F66" s="17">
        <f t="shared" si="0"/>
        <v>39.2</v>
      </c>
      <c r="G66" s="17">
        <v>86.62</v>
      </c>
      <c r="H66" s="17">
        <f t="shared" si="7"/>
        <v>43.31</v>
      </c>
      <c r="I66" s="17">
        <f t="shared" si="8"/>
        <v>82.51</v>
      </c>
      <c r="J66" s="35">
        <f>SUMPRODUCT(($B$3:$B$277=B66)*($I$3:$I$277&gt;I66))+1</f>
        <v>2</v>
      </c>
      <c r="K66" s="36" t="s">
        <v>14</v>
      </c>
    </row>
    <row r="67" spans="1:11" ht="21.75" customHeight="1">
      <c r="A67" s="18" t="s">
        <v>82</v>
      </c>
      <c r="B67" s="19">
        <v>190601</v>
      </c>
      <c r="C67" s="18" t="s">
        <v>85</v>
      </c>
      <c r="D67" s="19">
        <v>19060111628</v>
      </c>
      <c r="E67" s="20">
        <v>74.3</v>
      </c>
      <c r="F67" s="21">
        <f aca="true" t="shared" si="9" ref="F67:F130">E67*0.5</f>
        <v>37.15</v>
      </c>
      <c r="G67" s="21">
        <v>87.36</v>
      </c>
      <c r="H67" s="21">
        <f t="shared" si="7"/>
        <v>43.68</v>
      </c>
      <c r="I67" s="21">
        <f t="shared" si="8"/>
        <v>80.83</v>
      </c>
      <c r="J67" s="37">
        <f>SUMPRODUCT(($B$3:$B$277=B67)*($I$3:$I$277&gt;I67))+1</f>
        <v>3</v>
      </c>
      <c r="K67" s="38" t="s">
        <v>22</v>
      </c>
    </row>
    <row r="68" spans="1:11" ht="21.75" customHeight="1">
      <c r="A68" s="18" t="s">
        <v>82</v>
      </c>
      <c r="B68" s="19">
        <v>190601</v>
      </c>
      <c r="C68" s="18" t="s">
        <v>86</v>
      </c>
      <c r="D68" s="19">
        <v>19060113005</v>
      </c>
      <c r="E68" s="20">
        <v>77.6</v>
      </c>
      <c r="F68" s="21">
        <f t="shared" si="9"/>
        <v>38.8</v>
      </c>
      <c r="G68" s="22" t="s">
        <v>29</v>
      </c>
      <c r="H68" s="21"/>
      <c r="I68" s="21"/>
      <c r="J68" s="37"/>
      <c r="K68" s="38" t="s">
        <v>22</v>
      </c>
    </row>
    <row r="69" spans="1:11" s="2" customFormat="1" ht="19.5" customHeight="1">
      <c r="A69" s="14" t="s">
        <v>87</v>
      </c>
      <c r="B69" s="15">
        <v>190701</v>
      </c>
      <c r="C69" s="14" t="s">
        <v>88</v>
      </c>
      <c r="D69" s="15">
        <v>19070110020</v>
      </c>
      <c r="E69" s="16">
        <v>81.9</v>
      </c>
      <c r="F69" s="17">
        <f t="shared" si="9"/>
        <v>40.95</v>
      </c>
      <c r="G69" s="17">
        <v>87.48</v>
      </c>
      <c r="H69" s="17">
        <f aca="true" t="shared" si="10" ref="H69:H78">G69*0.5</f>
        <v>43.74</v>
      </c>
      <c r="I69" s="17">
        <f aca="true" t="shared" si="11" ref="I69:I78">F69+H69</f>
        <v>84.69</v>
      </c>
      <c r="J69" s="35">
        <f>SUMPRODUCT(($B$3:$B$277=B69)*($I$3:$I$277&gt;I69))+1</f>
        <v>1</v>
      </c>
      <c r="K69" s="36" t="s">
        <v>14</v>
      </c>
    </row>
    <row r="70" spans="1:11" s="2" customFormat="1" ht="19.5" customHeight="1">
      <c r="A70" s="14" t="s">
        <v>87</v>
      </c>
      <c r="B70" s="15">
        <v>190701</v>
      </c>
      <c r="C70" s="14" t="s">
        <v>89</v>
      </c>
      <c r="D70" s="15">
        <v>19070111602</v>
      </c>
      <c r="E70" s="16">
        <v>77.3</v>
      </c>
      <c r="F70" s="17">
        <f t="shared" si="9"/>
        <v>38.65</v>
      </c>
      <c r="G70" s="17">
        <v>87.52</v>
      </c>
      <c r="H70" s="17">
        <f t="shared" si="10"/>
        <v>43.76</v>
      </c>
      <c r="I70" s="17">
        <f t="shared" si="11"/>
        <v>82.41</v>
      </c>
      <c r="J70" s="35">
        <f>SUMPRODUCT(($B$3:$B$277=B70)*($I$3:$I$277&gt;I70))+1</f>
        <v>2</v>
      </c>
      <c r="K70" s="36" t="s">
        <v>14</v>
      </c>
    </row>
    <row r="71" spans="1:11" s="2" customFormat="1" ht="19.5" customHeight="1">
      <c r="A71" s="14" t="s">
        <v>87</v>
      </c>
      <c r="B71" s="15">
        <v>190701</v>
      </c>
      <c r="C71" s="14" t="s">
        <v>90</v>
      </c>
      <c r="D71" s="15">
        <v>19070109327</v>
      </c>
      <c r="E71" s="16">
        <v>75.4</v>
      </c>
      <c r="F71" s="17">
        <f t="shared" si="9"/>
        <v>37.7</v>
      </c>
      <c r="G71" s="17">
        <v>86.42</v>
      </c>
      <c r="H71" s="17">
        <f t="shared" si="10"/>
        <v>43.21</v>
      </c>
      <c r="I71" s="17">
        <f t="shared" si="11"/>
        <v>80.91</v>
      </c>
      <c r="J71" s="35">
        <f>SUMPRODUCT(($B$3:$B$277=B71)*($I$3:$I$277&gt;I71))+1</f>
        <v>3</v>
      </c>
      <c r="K71" s="36" t="s">
        <v>14</v>
      </c>
    </row>
    <row r="72" spans="1:11" s="2" customFormat="1" ht="19.5" customHeight="1">
      <c r="A72" s="14" t="s">
        <v>87</v>
      </c>
      <c r="B72" s="15">
        <v>190701</v>
      </c>
      <c r="C72" s="14" t="s">
        <v>91</v>
      </c>
      <c r="D72" s="15">
        <v>19070114528</v>
      </c>
      <c r="E72" s="16">
        <v>75.3</v>
      </c>
      <c r="F72" s="17">
        <f t="shared" si="9"/>
        <v>37.65</v>
      </c>
      <c r="G72" s="17">
        <v>85.32</v>
      </c>
      <c r="H72" s="17">
        <f t="shared" si="10"/>
        <v>42.66</v>
      </c>
      <c r="I72" s="17">
        <f t="shared" si="11"/>
        <v>80.31</v>
      </c>
      <c r="J72" s="35">
        <f>SUMPRODUCT(($B$3:$B$277=B72)*($I$3:$I$277&gt;I72))+1</f>
        <v>4</v>
      </c>
      <c r="K72" s="36" t="s">
        <v>14</v>
      </c>
    </row>
    <row r="73" spans="1:11" s="2" customFormat="1" ht="19.5" customHeight="1">
      <c r="A73" s="14" t="s">
        <v>87</v>
      </c>
      <c r="B73" s="15">
        <v>190701</v>
      </c>
      <c r="C73" s="14" t="s">
        <v>92</v>
      </c>
      <c r="D73" s="15">
        <v>19070110312</v>
      </c>
      <c r="E73" s="16">
        <v>72.9</v>
      </c>
      <c r="F73" s="17">
        <f t="shared" si="9"/>
        <v>36.45</v>
      </c>
      <c r="G73" s="17">
        <v>87.48</v>
      </c>
      <c r="H73" s="17">
        <f t="shared" si="10"/>
        <v>43.74</v>
      </c>
      <c r="I73" s="17">
        <f t="shared" si="11"/>
        <v>80.19</v>
      </c>
      <c r="J73" s="35">
        <f>SUMPRODUCT(($B$3:$B$277=B73)*($I$3:$I$277&gt;I73))+1</f>
        <v>5</v>
      </c>
      <c r="K73" s="36" t="s">
        <v>14</v>
      </c>
    </row>
    <row r="74" spans="1:11" s="2" customFormat="1" ht="19.5" customHeight="1">
      <c r="A74" s="14" t="s">
        <v>87</v>
      </c>
      <c r="B74" s="15">
        <v>190701</v>
      </c>
      <c r="C74" s="14" t="s">
        <v>93</v>
      </c>
      <c r="D74" s="15">
        <v>19070116027</v>
      </c>
      <c r="E74" s="16">
        <v>73.5</v>
      </c>
      <c r="F74" s="17">
        <f t="shared" si="9"/>
        <v>36.75</v>
      </c>
      <c r="G74" s="17">
        <v>86.72</v>
      </c>
      <c r="H74" s="17">
        <f t="shared" si="10"/>
        <v>43.36</v>
      </c>
      <c r="I74" s="17">
        <f t="shared" si="11"/>
        <v>80.11</v>
      </c>
      <c r="J74" s="35">
        <f>SUMPRODUCT(($B$3:$B$277=B74)*($I$3:$I$277&gt;I74))+1</f>
        <v>6</v>
      </c>
      <c r="K74" s="36" t="s">
        <v>14</v>
      </c>
    </row>
    <row r="75" spans="1:11" ht="19.5" customHeight="1">
      <c r="A75" s="18" t="s">
        <v>87</v>
      </c>
      <c r="B75" s="19">
        <v>190701</v>
      </c>
      <c r="C75" s="18" t="s">
        <v>94</v>
      </c>
      <c r="D75" s="19">
        <v>19070102121</v>
      </c>
      <c r="E75" s="20">
        <v>73.9</v>
      </c>
      <c r="F75" s="21">
        <f t="shared" si="9"/>
        <v>36.95</v>
      </c>
      <c r="G75" s="21">
        <v>85.36</v>
      </c>
      <c r="H75" s="21">
        <f t="shared" si="10"/>
        <v>42.68</v>
      </c>
      <c r="I75" s="21">
        <f t="shared" si="11"/>
        <v>79.63</v>
      </c>
      <c r="J75" s="37">
        <f>SUMPRODUCT(($B$3:$B$277=B75)*($I$3:$I$277&gt;I75))+1</f>
        <v>7</v>
      </c>
      <c r="K75" s="38" t="s">
        <v>22</v>
      </c>
    </row>
    <row r="76" spans="1:11" ht="19.5" customHeight="1">
      <c r="A76" s="18" t="s">
        <v>87</v>
      </c>
      <c r="B76" s="19">
        <v>190701</v>
      </c>
      <c r="C76" s="18" t="s">
        <v>95</v>
      </c>
      <c r="D76" s="19">
        <v>19070109214</v>
      </c>
      <c r="E76" s="20">
        <v>71.9</v>
      </c>
      <c r="F76" s="21">
        <f t="shared" si="9"/>
        <v>35.95</v>
      </c>
      <c r="G76" s="21">
        <v>86.66</v>
      </c>
      <c r="H76" s="21">
        <f t="shared" si="10"/>
        <v>43.33</v>
      </c>
      <c r="I76" s="21">
        <f t="shared" si="11"/>
        <v>79.28</v>
      </c>
      <c r="J76" s="37">
        <f>SUMPRODUCT(($B$3:$B$277=B76)*($I$3:$I$277&gt;I76))+1</f>
        <v>8</v>
      </c>
      <c r="K76" s="38" t="s">
        <v>22</v>
      </c>
    </row>
    <row r="77" spans="1:11" ht="19.5" customHeight="1">
      <c r="A77" s="18" t="s">
        <v>87</v>
      </c>
      <c r="B77" s="19">
        <v>190701</v>
      </c>
      <c r="C77" s="26" t="s">
        <v>96</v>
      </c>
      <c r="D77" s="27">
        <v>19070115029</v>
      </c>
      <c r="E77" s="28">
        <v>71.5</v>
      </c>
      <c r="F77" s="21">
        <f t="shared" si="9"/>
        <v>35.75</v>
      </c>
      <c r="G77" s="21">
        <v>86</v>
      </c>
      <c r="H77" s="21">
        <f t="shared" si="10"/>
        <v>43</v>
      </c>
      <c r="I77" s="21">
        <f t="shared" si="11"/>
        <v>78.75</v>
      </c>
      <c r="J77" s="37">
        <f>SUMPRODUCT(($B$3:$B$277=B77)*($I$3:$I$277&gt;I77))+1</f>
        <v>9</v>
      </c>
      <c r="K77" s="38" t="s">
        <v>22</v>
      </c>
    </row>
    <row r="78" spans="1:11" ht="19.5" customHeight="1">
      <c r="A78" s="18" t="s">
        <v>87</v>
      </c>
      <c r="B78" s="19">
        <v>190701</v>
      </c>
      <c r="C78" s="18" t="s">
        <v>97</v>
      </c>
      <c r="D78" s="19">
        <v>19070111021</v>
      </c>
      <c r="E78" s="20">
        <v>75.1</v>
      </c>
      <c r="F78" s="21">
        <f t="shared" si="9"/>
        <v>37.55</v>
      </c>
      <c r="G78" s="21">
        <v>75.56</v>
      </c>
      <c r="H78" s="21">
        <f t="shared" si="10"/>
        <v>37.78</v>
      </c>
      <c r="I78" s="21">
        <f t="shared" si="11"/>
        <v>75.33</v>
      </c>
      <c r="J78" s="37">
        <f>SUMPRODUCT(($B$3:$B$277=B78)*($I$3:$I$277&gt;I78))+1</f>
        <v>10</v>
      </c>
      <c r="K78" s="38" t="s">
        <v>22</v>
      </c>
    </row>
    <row r="79" spans="1:11" ht="19.5" customHeight="1">
      <c r="A79" s="18" t="s">
        <v>87</v>
      </c>
      <c r="B79" s="19">
        <v>190701</v>
      </c>
      <c r="C79" s="18" t="s">
        <v>98</v>
      </c>
      <c r="D79" s="19">
        <v>19070113123</v>
      </c>
      <c r="E79" s="20">
        <v>74</v>
      </c>
      <c r="F79" s="21">
        <f t="shared" si="9"/>
        <v>37</v>
      </c>
      <c r="G79" s="22" t="s">
        <v>29</v>
      </c>
      <c r="H79" s="21"/>
      <c r="I79" s="21"/>
      <c r="J79" s="37"/>
      <c r="K79" s="38" t="s">
        <v>22</v>
      </c>
    </row>
    <row r="80" spans="1:11" ht="19.5" customHeight="1">
      <c r="A80" s="18" t="s">
        <v>87</v>
      </c>
      <c r="B80" s="19">
        <v>190701</v>
      </c>
      <c r="C80" s="30" t="s">
        <v>99</v>
      </c>
      <c r="D80" s="29">
        <v>19070118610</v>
      </c>
      <c r="E80" s="31">
        <v>73.4</v>
      </c>
      <c r="F80" s="21">
        <f t="shared" si="9"/>
        <v>36.7</v>
      </c>
      <c r="G80" s="22" t="s">
        <v>29</v>
      </c>
      <c r="H80" s="21"/>
      <c r="I80" s="21"/>
      <c r="J80" s="37"/>
      <c r="K80" s="38" t="s">
        <v>22</v>
      </c>
    </row>
    <row r="81" spans="1:11" s="2" customFormat="1" ht="21.75" customHeight="1">
      <c r="A81" s="14" t="s">
        <v>100</v>
      </c>
      <c r="B81" s="15">
        <v>190801</v>
      </c>
      <c r="C81" s="14" t="s">
        <v>101</v>
      </c>
      <c r="D81" s="15">
        <v>19080108425</v>
      </c>
      <c r="E81" s="16">
        <v>77.4</v>
      </c>
      <c r="F81" s="17">
        <f t="shared" si="9"/>
        <v>38.7</v>
      </c>
      <c r="G81" s="17">
        <v>86.2</v>
      </c>
      <c r="H81" s="17">
        <f aca="true" t="shared" si="12" ref="H81:H127">G81*0.5</f>
        <v>43.1</v>
      </c>
      <c r="I81" s="17">
        <f aca="true" t="shared" si="13" ref="I81:I127">F81+H81</f>
        <v>81.80000000000001</v>
      </c>
      <c r="J81" s="35">
        <f>SUMPRODUCT(($B$3:$B$277=B81)*($I$3:$I$277&gt;I81))+1</f>
        <v>1</v>
      </c>
      <c r="K81" s="36" t="s">
        <v>14</v>
      </c>
    </row>
    <row r="82" spans="1:11" s="2" customFormat="1" ht="21.75" customHeight="1">
      <c r="A82" s="14" t="s">
        <v>100</v>
      </c>
      <c r="B82" s="15">
        <v>190801</v>
      </c>
      <c r="C82" s="14" t="s">
        <v>102</v>
      </c>
      <c r="D82" s="15">
        <v>19080109119</v>
      </c>
      <c r="E82" s="16">
        <v>77.7</v>
      </c>
      <c r="F82" s="17">
        <f t="shared" si="9"/>
        <v>38.85</v>
      </c>
      <c r="G82" s="17">
        <v>83.66</v>
      </c>
      <c r="H82" s="17">
        <f t="shared" si="12"/>
        <v>41.83</v>
      </c>
      <c r="I82" s="17">
        <f t="shared" si="13"/>
        <v>80.68</v>
      </c>
      <c r="J82" s="35">
        <f>SUMPRODUCT(($B$3:$B$277=B82)*($I$3:$I$277&gt;I82))+1</f>
        <v>2</v>
      </c>
      <c r="K82" s="36" t="s">
        <v>14</v>
      </c>
    </row>
    <row r="83" spans="1:11" s="2" customFormat="1" ht="21.75" customHeight="1">
      <c r="A83" s="14" t="s">
        <v>100</v>
      </c>
      <c r="B83" s="15">
        <v>190801</v>
      </c>
      <c r="C83" s="14" t="s">
        <v>103</v>
      </c>
      <c r="D83" s="15">
        <v>19080110226</v>
      </c>
      <c r="E83" s="16">
        <v>73.4</v>
      </c>
      <c r="F83" s="17">
        <f t="shared" si="9"/>
        <v>36.7</v>
      </c>
      <c r="G83" s="17">
        <v>87.54</v>
      </c>
      <c r="H83" s="17">
        <f t="shared" si="12"/>
        <v>43.77</v>
      </c>
      <c r="I83" s="17">
        <f t="shared" si="13"/>
        <v>80.47</v>
      </c>
      <c r="J83" s="35">
        <f>SUMPRODUCT(($B$3:$B$277=B83)*($I$3:$I$277&gt;I83))+1</f>
        <v>3</v>
      </c>
      <c r="K83" s="36" t="s">
        <v>14</v>
      </c>
    </row>
    <row r="84" spans="1:11" s="2" customFormat="1" ht="21.75" customHeight="1">
      <c r="A84" s="14" t="s">
        <v>100</v>
      </c>
      <c r="B84" s="15">
        <v>190801</v>
      </c>
      <c r="C84" s="14" t="s">
        <v>104</v>
      </c>
      <c r="D84" s="15">
        <v>19080110619</v>
      </c>
      <c r="E84" s="16">
        <v>72.5</v>
      </c>
      <c r="F84" s="17">
        <f t="shared" si="9"/>
        <v>36.25</v>
      </c>
      <c r="G84" s="17">
        <v>87.6</v>
      </c>
      <c r="H84" s="17">
        <f t="shared" si="12"/>
        <v>43.8</v>
      </c>
      <c r="I84" s="17">
        <f t="shared" si="13"/>
        <v>80.05</v>
      </c>
      <c r="J84" s="35">
        <f>SUMPRODUCT(($B$3:$B$277=B84)*($I$3:$I$277&gt;I84))+1</f>
        <v>4</v>
      </c>
      <c r="K84" s="36" t="s">
        <v>14</v>
      </c>
    </row>
    <row r="85" spans="1:11" s="2" customFormat="1" ht="21.75" customHeight="1">
      <c r="A85" s="14" t="s">
        <v>100</v>
      </c>
      <c r="B85" s="15">
        <v>190801</v>
      </c>
      <c r="C85" s="14" t="s">
        <v>105</v>
      </c>
      <c r="D85" s="15">
        <v>19080108702</v>
      </c>
      <c r="E85" s="16">
        <v>75</v>
      </c>
      <c r="F85" s="17">
        <f t="shared" si="9"/>
        <v>37.5</v>
      </c>
      <c r="G85" s="17">
        <v>85.08</v>
      </c>
      <c r="H85" s="17">
        <f t="shared" si="12"/>
        <v>42.54</v>
      </c>
      <c r="I85" s="17">
        <f t="shared" si="13"/>
        <v>80.03999999999999</v>
      </c>
      <c r="J85" s="35">
        <f>SUMPRODUCT(($B$3:$B$277=B85)*($I$3:$I$277&gt;I85))+1</f>
        <v>5</v>
      </c>
      <c r="K85" s="36" t="s">
        <v>14</v>
      </c>
    </row>
    <row r="86" spans="1:11" s="2" customFormat="1" ht="21.75" customHeight="1">
      <c r="A86" s="14" t="s">
        <v>100</v>
      </c>
      <c r="B86" s="15">
        <v>190801</v>
      </c>
      <c r="C86" s="14" t="s">
        <v>106</v>
      </c>
      <c r="D86" s="15">
        <v>19080112429</v>
      </c>
      <c r="E86" s="16">
        <v>74.5</v>
      </c>
      <c r="F86" s="17">
        <f t="shared" si="9"/>
        <v>37.25</v>
      </c>
      <c r="G86" s="17">
        <v>85.54</v>
      </c>
      <c r="H86" s="17">
        <f t="shared" si="12"/>
        <v>42.77</v>
      </c>
      <c r="I86" s="17">
        <f t="shared" si="13"/>
        <v>80.02000000000001</v>
      </c>
      <c r="J86" s="35">
        <f>SUMPRODUCT(($B$3:$B$277=B86)*($I$3:$I$277&gt;I86))+1</f>
        <v>6</v>
      </c>
      <c r="K86" s="36" t="s">
        <v>14</v>
      </c>
    </row>
    <row r="87" spans="1:11" s="2" customFormat="1" ht="21.75" customHeight="1">
      <c r="A87" s="14" t="s">
        <v>100</v>
      </c>
      <c r="B87" s="15">
        <v>190801</v>
      </c>
      <c r="C87" s="14" t="s">
        <v>107</v>
      </c>
      <c r="D87" s="15">
        <v>19080118219</v>
      </c>
      <c r="E87" s="16">
        <v>75.8</v>
      </c>
      <c r="F87" s="17">
        <f t="shared" si="9"/>
        <v>37.9</v>
      </c>
      <c r="G87" s="17">
        <v>84.02</v>
      </c>
      <c r="H87" s="17">
        <f t="shared" si="12"/>
        <v>42.01</v>
      </c>
      <c r="I87" s="17">
        <f t="shared" si="13"/>
        <v>79.91</v>
      </c>
      <c r="J87" s="35">
        <f>SUMPRODUCT(($B$3:$B$277=B87)*($I$3:$I$277&gt;I87))+1</f>
        <v>7</v>
      </c>
      <c r="K87" s="36" t="s">
        <v>14</v>
      </c>
    </row>
    <row r="88" spans="1:11" s="2" customFormat="1" ht="21.75" customHeight="1">
      <c r="A88" s="14" t="s">
        <v>100</v>
      </c>
      <c r="B88" s="15">
        <v>190801</v>
      </c>
      <c r="C88" s="14" t="s">
        <v>108</v>
      </c>
      <c r="D88" s="15">
        <v>19080104929</v>
      </c>
      <c r="E88" s="16">
        <v>71.5</v>
      </c>
      <c r="F88" s="17">
        <f t="shared" si="9"/>
        <v>35.75</v>
      </c>
      <c r="G88" s="17">
        <v>85.42</v>
      </c>
      <c r="H88" s="17">
        <f t="shared" si="12"/>
        <v>42.71</v>
      </c>
      <c r="I88" s="17">
        <f t="shared" si="13"/>
        <v>78.46000000000001</v>
      </c>
      <c r="J88" s="35">
        <f>SUMPRODUCT(($B$3:$B$277=B88)*($I$3:$I$277&gt;I88))+1</f>
        <v>8</v>
      </c>
      <c r="K88" s="36" t="s">
        <v>14</v>
      </c>
    </row>
    <row r="89" spans="1:11" s="2" customFormat="1" ht="21.75" customHeight="1">
      <c r="A89" s="14" t="s">
        <v>100</v>
      </c>
      <c r="B89" s="15">
        <v>190801</v>
      </c>
      <c r="C89" s="14" t="s">
        <v>109</v>
      </c>
      <c r="D89" s="15">
        <v>19080101609</v>
      </c>
      <c r="E89" s="16">
        <v>71.7</v>
      </c>
      <c r="F89" s="17">
        <f t="shared" si="9"/>
        <v>35.85</v>
      </c>
      <c r="G89" s="17">
        <v>85.12</v>
      </c>
      <c r="H89" s="17">
        <f t="shared" si="12"/>
        <v>42.56</v>
      </c>
      <c r="I89" s="17">
        <f t="shared" si="13"/>
        <v>78.41</v>
      </c>
      <c r="J89" s="35">
        <f>SUMPRODUCT(($B$3:$B$277=B89)*($I$3:$I$277&gt;I89))+1</f>
        <v>9</v>
      </c>
      <c r="K89" s="36" t="s">
        <v>14</v>
      </c>
    </row>
    <row r="90" spans="1:11" ht="21.75" customHeight="1">
      <c r="A90" s="18" t="s">
        <v>100</v>
      </c>
      <c r="B90" s="19">
        <v>190801</v>
      </c>
      <c r="C90" s="18" t="s">
        <v>110</v>
      </c>
      <c r="D90" s="19">
        <v>19080111206</v>
      </c>
      <c r="E90" s="20">
        <v>70.7</v>
      </c>
      <c r="F90" s="21">
        <f t="shared" si="9"/>
        <v>35.35</v>
      </c>
      <c r="G90" s="21">
        <v>85.48</v>
      </c>
      <c r="H90" s="21">
        <f t="shared" si="12"/>
        <v>42.74</v>
      </c>
      <c r="I90" s="21">
        <f t="shared" si="13"/>
        <v>78.09</v>
      </c>
      <c r="J90" s="37">
        <f>SUMPRODUCT(($B$3:$B$277=B90)*($I$3:$I$277&gt;I90))+1</f>
        <v>10</v>
      </c>
      <c r="K90" s="38" t="s">
        <v>22</v>
      </c>
    </row>
    <row r="91" spans="1:11" ht="21.75" customHeight="1">
      <c r="A91" s="18" t="s">
        <v>100</v>
      </c>
      <c r="B91" s="19">
        <v>190801</v>
      </c>
      <c r="C91" s="26" t="s">
        <v>111</v>
      </c>
      <c r="D91" s="27">
        <v>19080102619</v>
      </c>
      <c r="E91" s="28">
        <v>70</v>
      </c>
      <c r="F91" s="21">
        <f t="shared" si="9"/>
        <v>35</v>
      </c>
      <c r="G91" s="21">
        <v>85.8</v>
      </c>
      <c r="H91" s="21">
        <f t="shared" si="12"/>
        <v>42.9</v>
      </c>
      <c r="I91" s="21">
        <f t="shared" si="13"/>
        <v>77.9</v>
      </c>
      <c r="J91" s="37">
        <f>SUMPRODUCT(($B$3:$B$277=B91)*($I$3:$I$277&gt;I91))+1</f>
        <v>11</v>
      </c>
      <c r="K91" s="38" t="s">
        <v>22</v>
      </c>
    </row>
    <row r="92" spans="1:11" ht="21.75" customHeight="1">
      <c r="A92" s="18" t="s">
        <v>100</v>
      </c>
      <c r="B92" s="19">
        <v>190801</v>
      </c>
      <c r="C92" s="18" t="s">
        <v>112</v>
      </c>
      <c r="D92" s="19">
        <v>19080118714</v>
      </c>
      <c r="E92" s="20">
        <v>71.6</v>
      </c>
      <c r="F92" s="21">
        <f t="shared" si="9"/>
        <v>35.8</v>
      </c>
      <c r="G92" s="21">
        <v>83.5</v>
      </c>
      <c r="H92" s="21">
        <f t="shared" si="12"/>
        <v>41.75</v>
      </c>
      <c r="I92" s="21">
        <f t="shared" si="13"/>
        <v>77.55</v>
      </c>
      <c r="J92" s="37">
        <f>SUMPRODUCT(($B$3:$B$277=B92)*($I$3:$I$277&gt;I92))+1</f>
        <v>12</v>
      </c>
      <c r="K92" s="38" t="s">
        <v>22</v>
      </c>
    </row>
    <row r="93" spans="1:11" ht="21.75" customHeight="1">
      <c r="A93" s="18" t="s">
        <v>100</v>
      </c>
      <c r="B93" s="19">
        <v>190801</v>
      </c>
      <c r="C93" s="18" t="s">
        <v>113</v>
      </c>
      <c r="D93" s="19">
        <v>19080102206</v>
      </c>
      <c r="E93" s="20">
        <v>72.1</v>
      </c>
      <c r="F93" s="21">
        <f t="shared" si="9"/>
        <v>36.05</v>
      </c>
      <c r="G93" s="21">
        <v>81.98</v>
      </c>
      <c r="H93" s="21">
        <f t="shared" si="12"/>
        <v>40.99</v>
      </c>
      <c r="I93" s="21">
        <f t="shared" si="13"/>
        <v>77.03999999999999</v>
      </c>
      <c r="J93" s="37">
        <f>SUMPRODUCT(($B$3:$B$277=B93)*($I$3:$I$277&gt;I93))+1</f>
        <v>13</v>
      </c>
      <c r="K93" s="38" t="s">
        <v>22</v>
      </c>
    </row>
    <row r="94" spans="1:11" ht="21.75" customHeight="1">
      <c r="A94" s="18" t="s">
        <v>100</v>
      </c>
      <c r="B94" s="19">
        <v>190801</v>
      </c>
      <c r="C94" s="18" t="s">
        <v>114</v>
      </c>
      <c r="D94" s="19">
        <v>19080100330</v>
      </c>
      <c r="E94" s="20">
        <v>71.9</v>
      </c>
      <c r="F94" s="21">
        <f t="shared" si="9"/>
        <v>35.95</v>
      </c>
      <c r="G94" s="21">
        <v>82.06</v>
      </c>
      <c r="H94" s="21">
        <f t="shared" si="12"/>
        <v>41.03</v>
      </c>
      <c r="I94" s="21">
        <f t="shared" si="13"/>
        <v>76.98</v>
      </c>
      <c r="J94" s="37">
        <f>SUMPRODUCT(($B$3:$B$277=B94)*($I$3:$I$277&gt;I94))+1</f>
        <v>14</v>
      </c>
      <c r="K94" s="38" t="s">
        <v>22</v>
      </c>
    </row>
    <row r="95" spans="1:11" ht="21.75" customHeight="1">
      <c r="A95" s="18" t="s">
        <v>100</v>
      </c>
      <c r="B95" s="19">
        <v>190801</v>
      </c>
      <c r="C95" s="18" t="s">
        <v>115</v>
      </c>
      <c r="D95" s="19">
        <v>19080106524</v>
      </c>
      <c r="E95" s="20">
        <v>71.8</v>
      </c>
      <c r="F95" s="21">
        <f t="shared" si="9"/>
        <v>35.9</v>
      </c>
      <c r="G95" s="21">
        <v>81.7</v>
      </c>
      <c r="H95" s="21">
        <f t="shared" si="12"/>
        <v>40.85</v>
      </c>
      <c r="I95" s="21">
        <f t="shared" si="13"/>
        <v>76.75</v>
      </c>
      <c r="J95" s="37">
        <f>SUMPRODUCT(($B$3:$B$277=B95)*($I$3:$I$277&gt;I95))+1</f>
        <v>15</v>
      </c>
      <c r="K95" s="38" t="s">
        <v>22</v>
      </c>
    </row>
    <row r="96" spans="1:11" ht="21.75" customHeight="1">
      <c r="A96" s="18" t="s">
        <v>100</v>
      </c>
      <c r="B96" s="19">
        <v>190801</v>
      </c>
      <c r="C96" s="18" t="s">
        <v>116</v>
      </c>
      <c r="D96" s="19">
        <v>19080102530</v>
      </c>
      <c r="E96" s="20">
        <v>70.4</v>
      </c>
      <c r="F96" s="21">
        <f t="shared" si="9"/>
        <v>35.2</v>
      </c>
      <c r="G96" s="21">
        <v>82.72</v>
      </c>
      <c r="H96" s="21">
        <f t="shared" si="12"/>
        <v>41.36</v>
      </c>
      <c r="I96" s="21">
        <f t="shared" si="13"/>
        <v>76.56</v>
      </c>
      <c r="J96" s="37">
        <f>SUMPRODUCT(($B$3:$B$277=B96)*($I$3:$I$277&gt;I96))+1</f>
        <v>16</v>
      </c>
      <c r="K96" s="38" t="s">
        <v>22</v>
      </c>
    </row>
    <row r="97" spans="1:11" ht="21.75" customHeight="1">
      <c r="A97" s="18" t="s">
        <v>100</v>
      </c>
      <c r="B97" s="19">
        <v>190801</v>
      </c>
      <c r="C97" s="30" t="s">
        <v>117</v>
      </c>
      <c r="D97" s="29">
        <v>19080102122</v>
      </c>
      <c r="E97" s="31">
        <v>70.9</v>
      </c>
      <c r="F97" s="21">
        <f t="shared" si="9"/>
        <v>35.45</v>
      </c>
      <c r="G97" s="21">
        <v>80</v>
      </c>
      <c r="H97" s="21">
        <f t="shared" si="12"/>
        <v>40</v>
      </c>
      <c r="I97" s="21">
        <f t="shared" si="13"/>
        <v>75.45</v>
      </c>
      <c r="J97" s="37">
        <f>SUMPRODUCT(($B$3:$B$277=B97)*($I$3:$I$277&gt;I97))+1</f>
        <v>17</v>
      </c>
      <c r="K97" s="38" t="s">
        <v>22</v>
      </c>
    </row>
    <row r="98" spans="1:11" ht="21.75" customHeight="1">
      <c r="A98" s="18" t="s">
        <v>100</v>
      </c>
      <c r="B98" s="19">
        <v>190801</v>
      </c>
      <c r="C98" s="39" t="s">
        <v>118</v>
      </c>
      <c r="D98" s="40">
        <v>19080114107</v>
      </c>
      <c r="E98" s="41">
        <v>69.8</v>
      </c>
      <c r="F98" s="21">
        <f t="shared" si="9"/>
        <v>34.9</v>
      </c>
      <c r="G98" s="21">
        <v>80.84</v>
      </c>
      <c r="H98" s="21">
        <f t="shared" si="12"/>
        <v>40.42</v>
      </c>
      <c r="I98" s="21">
        <f t="shared" si="13"/>
        <v>75.32</v>
      </c>
      <c r="J98" s="37">
        <f>SUMPRODUCT(($B$3:$B$277=B98)*($I$3:$I$277&gt;I98))+1</f>
        <v>18</v>
      </c>
      <c r="K98" s="38" t="s">
        <v>22</v>
      </c>
    </row>
    <row r="99" spans="1:11" s="2" customFormat="1" ht="21" customHeight="1">
      <c r="A99" s="14" t="s">
        <v>119</v>
      </c>
      <c r="B99" s="15">
        <v>190901</v>
      </c>
      <c r="C99" s="14" t="s">
        <v>120</v>
      </c>
      <c r="D99" s="15">
        <v>19090116510</v>
      </c>
      <c r="E99" s="16">
        <v>78.5</v>
      </c>
      <c r="F99" s="17">
        <f t="shared" si="9"/>
        <v>39.25</v>
      </c>
      <c r="G99" s="17">
        <v>89.66</v>
      </c>
      <c r="H99" s="17">
        <f t="shared" si="12"/>
        <v>44.83</v>
      </c>
      <c r="I99" s="17">
        <f t="shared" si="13"/>
        <v>84.08</v>
      </c>
      <c r="J99" s="35">
        <f>SUMPRODUCT(($B$3:$B$277=B99)*($I$3:$I$277&gt;I99))+1</f>
        <v>1</v>
      </c>
      <c r="K99" s="36" t="s">
        <v>14</v>
      </c>
    </row>
    <row r="100" spans="1:11" s="2" customFormat="1" ht="21" customHeight="1">
      <c r="A100" s="14" t="s">
        <v>119</v>
      </c>
      <c r="B100" s="15">
        <v>190901</v>
      </c>
      <c r="C100" s="14" t="s">
        <v>121</v>
      </c>
      <c r="D100" s="15">
        <v>19090110205</v>
      </c>
      <c r="E100" s="16">
        <v>77.9</v>
      </c>
      <c r="F100" s="17">
        <f t="shared" si="9"/>
        <v>38.95</v>
      </c>
      <c r="G100" s="17">
        <v>86</v>
      </c>
      <c r="H100" s="17">
        <f t="shared" si="12"/>
        <v>43</v>
      </c>
      <c r="I100" s="17">
        <f t="shared" si="13"/>
        <v>81.95</v>
      </c>
      <c r="J100" s="35">
        <f>SUMPRODUCT(($B$3:$B$277=B100)*($I$3:$I$277&gt;I100))+1</f>
        <v>2</v>
      </c>
      <c r="K100" s="36" t="s">
        <v>14</v>
      </c>
    </row>
    <row r="101" spans="1:11" s="2" customFormat="1" ht="21" customHeight="1">
      <c r="A101" s="14" t="s">
        <v>119</v>
      </c>
      <c r="B101" s="15">
        <v>190901</v>
      </c>
      <c r="C101" s="14" t="s">
        <v>122</v>
      </c>
      <c r="D101" s="15">
        <v>19090110328</v>
      </c>
      <c r="E101" s="16">
        <v>74.2</v>
      </c>
      <c r="F101" s="17">
        <f t="shared" si="9"/>
        <v>37.1</v>
      </c>
      <c r="G101" s="17">
        <v>89.62</v>
      </c>
      <c r="H101" s="17">
        <f t="shared" si="12"/>
        <v>44.81</v>
      </c>
      <c r="I101" s="17">
        <f t="shared" si="13"/>
        <v>81.91</v>
      </c>
      <c r="J101" s="35">
        <f>SUMPRODUCT(($B$3:$B$277=B101)*($I$3:$I$277&gt;I101))+1</f>
        <v>3</v>
      </c>
      <c r="K101" s="36" t="s">
        <v>14</v>
      </c>
    </row>
    <row r="102" spans="1:11" s="2" customFormat="1" ht="21" customHeight="1">
      <c r="A102" s="14" t="s">
        <v>119</v>
      </c>
      <c r="B102" s="15">
        <v>190901</v>
      </c>
      <c r="C102" s="14" t="s">
        <v>123</v>
      </c>
      <c r="D102" s="15">
        <v>19090103711</v>
      </c>
      <c r="E102" s="16">
        <v>82.6</v>
      </c>
      <c r="F102" s="17">
        <f t="shared" si="9"/>
        <v>41.3</v>
      </c>
      <c r="G102" s="17">
        <v>81.14</v>
      </c>
      <c r="H102" s="17">
        <f t="shared" si="12"/>
        <v>40.57</v>
      </c>
      <c r="I102" s="17">
        <f t="shared" si="13"/>
        <v>81.87</v>
      </c>
      <c r="J102" s="35">
        <f>SUMPRODUCT(($B$3:$B$277=B102)*($I$3:$I$277&gt;I102))+1</f>
        <v>4</v>
      </c>
      <c r="K102" s="36" t="s">
        <v>14</v>
      </c>
    </row>
    <row r="103" spans="1:11" s="2" customFormat="1" ht="21" customHeight="1">
      <c r="A103" s="14" t="s">
        <v>119</v>
      </c>
      <c r="B103" s="15">
        <v>190901</v>
      </c>
      <c r="C103" s="14" t="s">
        <v>124</v>
      </c>
      <c r="D103" s="15">
        <v>19090110315</v>
      </c>
      <c r="E103" s="16">
        <v>73.8</v>
      </c>
      <c r="F103" s="17">
        <f t="shared" si="9"/>
        <v>36.9</v>
      </c>
      <c r="G103" s="17">
        <v>88.38</v>
      </c>
      <c r="H103" s="17">
        <f t="shared" si="12"/>
        <v>44.19</v>
      </c>
      <c r="I103" s="17">
        <f t="shared" si="13"/>
        <v>81.09</v>
      </c>
      <c r="J103" s="35">
        <f>SUMPRODUCT(($B$3:$B$277=B103)*($I$3:$I$277&gt;I103))+1</f>
        <v>5</v>
      </c>
      <c r="K103" s="36" t="s">
        <v>14</v>
      </c>
    </row>
    <row r="104" spans="1:11" s="2" customFormat="1" ht="21" customHeight="1">
      <c r="A104" s="14" t="s">
        <v>119</v>
      </c>
      <c r="B104" s="15">
        <v>190901</v>
      </c>
      <c r="C104" s="14" t="s">
        <v>125</v>
      </c>
      <c r="D104" s="15">
        <v>19090110723</v>
      </c>
      <c r="E104" s="16">
        <v>77.5</v>
      </c>
      <c r="F104" s="17">
        <f t="shared" si="9"/>
        <v>38.75</v>
      </c>
      <c r="G104" s="17">
        <v>83.48</v>
      </c>
      <c r="H104" s="17">
        <f t="shared" si="12"/>
        <v>41.74</v>
      </c>
      <c r="I104" s="17">
        <f t="shared" si="13"/>
        <v>80.49000000000001</v>
      </c>
      <c r="J104" s="35">
        <f>SUMPRODUCT(($B$3:$B$277=B104)*($I$3:$I$277&gt;I104))+1</f>
        <v>6</v>
      </c>
      <c r="K104" s="36" t="s">
        <v>14</v>
      </c>
    </row>
    <row r="105" spans="1:11" ht="21" customHeight="1">
      <c r="A105" s="18" t="s">
        <v>119</v>
      </c>
      <c r="B105" s="19">
        <v>190901</v>
      </c>
      <c r="C105" s="18" t="s">
        <v>126</v>
      </c>
      <c r="D105" s="19">
        <v>19090110705</v>
      </c>
      <c r="E105" s="20">
        <v>73.9</v>
      </c>
      <c r="F105" s="21">
        <f t="shared" si="9"/>
        <v>36.95</v>
      </c>
      <c r="G105" s="21">
        <v>86.72</v>
      </c>
      <c r="H105" s="21">
        <f t="shared" si="12"/>
        <v>43.36</v>
      </c>
      <c r="I105" s="21">
        <f t="shared" si="13"/>
        <v>80.31</v>
      </c>
      <c r="J105" s="37">
        <f>SUMPRODUCT(($B$3:$B$277=B105)*($I$3:$I$277&gt;I105))+1</f>
        <v>7</v>
      </c>
      <c r="K105" s="38" t="s">
        <v>22</v>
      </c>
    </row>
    <row r="106" spans="1:11" ht="21" customHeight="1">
      <c r="A106" s="18" t="s">
        <v>119</v>
      </c>
      <c r="B106" s="19">
        <v>190901</v>
      </c>
      <c r="C106" s="18" t="s">
        <v>127</v>
      </c>
      <c r="D106" s="19">
        <v>19090102925</v>
      </c>
      <c r="E106" s="20">
        <v>75.5</v>
      </c>
      <c r="F106" s="21">
        <f t="shared" si="9"/>
        <v>37.75</v>
      </c>
      <c r="G106" s="21">
        <v>84.56</v>
      </c>
      <c r="H106" s="21">
        <f t="shared" si="12"/>
        <v>42.28</v>
      </c>
      <c r="I106" s="21">
        <f t="shared" si="13"/>
        <v>80.03</v>
      </c>
      <c r="J106" s="37">
        <f>SUMPRODUCT(($B$3:$B$277=B106)*($I$3:$I$277&gt;I106))+1</f>
        <v>8</v>
      </c>
      <c r="K106" s="38" t="s">
        <v>22</v>
      </c>
    </row>
    <row r="107" spans="1:11" ht="21" customHeight="1">
      <c r="A107" s="18" t="s">
        <v>119</v>
      </c>
      <c r="B107" s="19">
        <v>190901</v>
      </c>
      <c r="C107" s="18" t="s">
        <v>128</v>
      </c>
      <c r="D107" s="19">
        <v>19090112619</v>
      </c>
      <c r="E107" s="20">
        <v>73.8</v>
      </c>
      <c r="F107" s="21">
        <f t="shared" si="9"/>
        <v>36.9</v>
      </c>
      <c r="G107" s="21">
        <v>84.82</v>
      </c>
      <c r="H107" s="21">
        <f t="shared" si="12"/>
        <v>42.41</v>
      </c>
      <c r="I107" s="21">
        <f t="shared" si="13"/>
        <v>79.31</v>
      </c>
      <c r="J107" s="37">
        <f>SUMPRODUCT(($B$3:$B$277=B107)*($I$3:$I$277&gt;I107))+1</f>
        <v>9</v>
      </c>
      <c r="K107" s="38" t="s">
        <v>22</v>
      </c>
    </row>
    <row r="108" spans="1:11" ht="21" customHeight="1">
      <c r="A108" s="18" t="s">
        <v>119</v>
      </c>
      <c r="B108" s="19">
        <v>190901</v>
      </c>
      <c r="C108" s="18" t="s">
        <v>129</v>
      </c>
      <c r="D108" s="19">
        <v>19090105425</v>
      </c>
      <c r="E108" s="20">
        <v>75</v>
      </c>
      <c r="F108" s="21">
        <f t="shared" si="9"/>
        <v>37.5</v>
      </c>
      <c r="G108" s="21">
        <v>83.32</v>
      </c>
      <c r="H108" s="21">
        <f t="shared" si="12"/>
        <v>41.66</v>
      </c>
      <c r="I108" s="21">
        <f t="shared" si="13"/>
        <v>79.16</v>
      </c>
      <c r="J108" s="37">
        <f>SUMPRODUCT(($B$3:$B$277=B108)*($I$3:$I$277&gt;I108))+1</f>
        <v>10</v>
      </c>
      <c r="K108" s="38" t="s">
        <v>22</v>
      </c>
    </row>
    <row r="109" spans="1:11" ht="21" customHeight="1">
      <c r="A109" s="18" t="s">
        <v>119</v>
      </c>
      <c r="B109" s="19">
        <v>190901</v>
      </c>
      <c r="C109" s="18" t="s">
        <v>130</v>
      </c>
      <c r="D109" s="19">
        <v>19090114201</v>
      </c>
      <c r="E109" s="20">
        <v>73.3</v>
      </c>
      <c r="F109" s="21">
        <f t="shared" si="9"/>
        <v>36.65</v>
      </c>
      <c r="G109" s="21">
        <v>83.98</v>
      </c>
      <c r="H109" s="21">
        <f t="shared" si="12"/>
        <v>41.99</v>
      </c>
      <c r="I109" s="21">
        <f t="shared" si="13"/>
        <v>78.64</v>
      </c>
      <c r="J109" s="37">
        <f>SUMPRODUCT(($B$3:$B$277=B109)*($I$3:$I$277&gt;I109))+1</f>
        <v>11</v>
      </c>
      <c r="K109" s="38" t="s">
        <v>22</v>
      </c>
    </row>
    <row r="110" spans="1:11" ht="21" customHeight="1">
      <c r="A110" s="18" t="s">
        <v>119</v>
      </c>
      <c r="B110" s="19">
        <v>190901</v>
      </c>
      <c r="C110" s="18" t="s">
        <v>131</v>
      </c>
      <c r="D110" s="19">
        <v>19090102304</v>
      </c>
      <c r="E110" s="20">
        <v>74.7</v>
      </c>
      <c r="F110" s="21">
        <f t="shared" si="9"/>
        <v>37.35</v>
      </c>
      <c r="G110" s="21">
        <v>80.12</v>
      </c>
      <c r="H110" s="21">
        <f t="shared" si="12"/>
        <v>40.06</v>
      </c>
      <c r="I110" s="21">
        <f t="shared" si="13"/>
        <v>77.41</v>
      </c>
      <c r="J110" s="37">
        <f>SUMPRODUCT(($B$3:$B$277=B110)*($I$3:$I$277&gt;I110))+1</f>
        <v>12</v>
      </c>
      <c r="K110" s="38" t="s">
        <v>22</v>
      </c>
    </row>
    <row r="111" spans="1:11" s="2" customFormat="1" ht="21.75" customHeight="1">
      <c r="A111" s="14" t="s">
        <v>132</v>
      </c>
      <c r="B111" s="15">
        <v>191001</v>
      </c>
      <c r="C111" s="14" t="s">
        <v>133</v>
      </c>
      <c r="D111" s="15">
        <v>19100103618</v>
      </c>
      <c r="E111" s="16">
        <v>73.3</v>
      </c>
      <c r="F111" s="17">
        <f t="shared" si="9"/>
        <v>36.65</v>
      </c>
      <c r="G111" s="17">
        <v>83.64</v>
      </c>
      <c r="H111" s="17">
        <f t="shared" si="12"/>
        <v>41.82</v>
      </c>
      <c r="I111" s="17">
        <f t="shared" si="13"/>
        <v>78.47</v>
      </c>
      <c r="J111" s="35">
        <f>SUMPRODUCT(($B$3:$B$277=B111)*($I$3:$I$277&gt;I111))+1</f>
        <v>1</v>
      </c>
      <c r="K111" s="36" t="s">
        <v>14</v>
      </c>
    </row>
    <row r="112" spans="1:11" s="2" customFormat="1" ht="21.75" customHeight="1">
      <c r="A112" s="14" t="s">
        <v>132</v>
      </c>
      <c r="B112" s="15">
        <v>191001</v>
      </c>
      <c r="C112" s="14" t="s">
        <v>134</v>
      </c>
      <c r="D112" s="15">
        <v>19100110116</v>
      </c>
      <c r="E112" s="16">
        <v>71.9</v>
      </c>
      <c r="F112" s="17">
        <f t="shared" si="9"/>
        <v>35.95</v>
      </c>
      <c r="G112" s="17">
        <v>84.52</v>
      </c>
      <c r="H112" s="17">
        <f t="shared" si="12"/>
        <v>42.26</v>
      </c>
      <c r="I112" s="17">
        <f t="shared" si="13"/>
        <v>78.21000000000001</v>
      </c>
      <c r="J112" s="35">
        <f>SUMPRODUCT(($B$3:$B$277=B112)*($I$3:$I$277&gt;I112))+1</f>
        <v>2</v>
      </c>
      <c r="K112" s="36" t="s">
        <v>14</v>
      </c>
    </row>
    <row r="113" spans="1:11" s="2" customFormat="1" ht="21.75" customHeight="1">
      <c r="A113" s="14" t="s">
        <v>132</v>
      </c>
      <c r="B113" s="15">
        <v>191001</v>
      </c>
      <c r="C113" s="14" t="s">
        <v>135</v>
      </c>
      <c r="D113" s="15">
        <v>19100107404</v>
      </c>
      <c r="E113" s="16">
        <v>73.9</v>
      </c>
      <c r="F113" s="17">
        <f t="shared" si="9"/>
        <v>36.95</v>
      </c>
      <c r="G113" s="17">
        <v>82.46</v>
      </c>
      <c r="H113" s="17">
        <f t="shared" si="12"/>
        <v>41.23</v>
      </c>
      <c r="I113" s="17">
        <f t="shared" si="13"/>
        <v>78.18</v>
      </c>
      <c r="J113" s="35">
        <f>SUMPRODUCT(($B$3:$B$277=B113)*($I$3:$I$277&gt;I113))+1</f>
        <v>3</v>
      </c>
      <c r="K113" s="36" t="s">
        <v>14</v>
      </c>
    </row>
    <row r="114" spans="1:11" ht="21.75" customHeight="1">
      <c r="A114" s="18" t="s">
        <v>132</v>
      </c>
      <c r="B114" s="19">
        <v>191001</v>
      </c>
      <c r="C114" s="18" t="s">
        <v>136</v>
      </c>
      <c r="D114" s="19">
        <v>19100116407</v>
      </c>
      <c r="E114" s="20">
        <v>71.1</v>
      </c>
      <c r="F114" s="21">
        <f t="shared" si="9"/>
        <v>35.55</v>
      </c>
      <c r="G114" s="21">
        <v>84.14</v>
      </c>
      <c r="H114" s="21">
        <f t="shared" si="12"/>
        <v>42.07</v>
      </c>
      <c r="I114" s="21">
        <f t="shared" si="13"/>
        <v>77.62</v>
      </c>
      <c r="J114" s="37">
        <f>SUMPRODUCT(($B$3:$B$277=B114)*($I$3:$I$277&gt;I114))+1</f>
        <v>4</v>
      </c>
      <c r="K114" s="38" t="s">
        <v>22</v>
      </c>
    </row>
    <row r="115" spans="1:11" ht="21.75" customHeight="1">
      <c r="A115" s="18" t="s">
        <v>132</v>
      </c>
      <c r="B115" s="19">
        <v>191001</v>
      </c>
      <c r="C115" s="18" t="s">
        <v>137</v>
      </c>
      <c r="D115" s="19">
        <v>19100104728</v>
      </c>
      <c r="E115" s="20">
        <v>72</v>
      </c>
      <c r="F115" s="21">
        <f t="shared" si="9"/>
        <v>36</v>
      </c>
      <c r="G115" s="21">
        <v>82.34</v>
      </c>
      <c r="H115" s="21">
        <f t="shared" si="12"/>
        <v>41.17</v>
      </c>
      <c r="I115" s="21">
        <f t="shared" si="13"/>
        <v>77.17</v>
      </c>
      <c r="J115" s="37">
        <f>SUMPRODUCT(($B$3:$B$277=B115)*($I$3:$I$277&gt;I115))+1</f>
        <v>5</v>
      </c>
      <c r="K115" s="38" t="s">
        <v>22</v>
      </c>
    </row>
    <row r="116" spans="1:11" ht="21.75" customHeight="1">
      <c r="A116" s="18" t="s">
        <v>132</v>
      </c>
      <c r="B116" s="19">
        <v>191001</v>
      </c>
      <c r="C116" s="18" t="s">
        <v>138</v>
      </c>
      <c r="D116" s="19">
        <v>19100110007</v>
      </c>
      <c r="E116" s="20">
        <v>72</v>
      </c>
      <c r="F116" s="21">
        <f t="shared" si="9"/>
        <v>36</v>
      </c>
      <c r="G116" s="21">
        <v>81.44</v>
      </c>
      <c r="H116" s="21">
        <f t="shared" si="12"/>
        <v>40.72</v>
      </c>
      <c r="I116" s="21">
        <f t="shared" si="13"/>
        <v>76.72</v>
      </c>
      <c r="J116" s="37">
        <f>SUMPRODUCT(($B$3:$B$277=B116)*($I$3:$I$277&gt;I116))+1</f>
        <v>6</v>
      </c>
      <c r="K116" s="38" t="s">
        <v>22</v>
      </c>
    </row>
    <row r="117" spans="1:11" s="2" customFormat="1" ht="22.5" customHeight="1">
      <c r="A117" s="14" t="s">
        <v>139</v>
      </c>
      <c r="B117" s="15">
        <v>191101</v>
      </c>
      <c r="C117" s="14" t="s">
        <v>140</v>
      </c>
      <c r="D117" s="15">
        <v>19110105222</v>
      </c>
      <c r="E117" s="16">
        <v>75.5</v>
      </c>
      <c r="F117" s="17">
        <f t="shared" si="9"/>
        <v>37.75</v>
      </c>
      <c r="G117" s="17">
        <v>87.52</v>
      </c>
      <c r="H117" s="17">
        <f t="shared" si="12"/>
        <v>43.76</v>
      </c>
      <c r="I117" s="17">
        <f t="shared" si="13"/>
        <v>81.50999999999999</v>
      </c>
      <c r="J117" s="35">
        <f>SUMPRODUCT(($B$3:$B$277=B117)*($I$3:$I$277&gt;I117))+1</f>
        <v>1</v>
      </c>
      <c r="K117" s="36" t="s">
        <v>14</v>
      </c>
    </row>
    <row r="118" spans="1:11" s="2" customFormat="1" ht="22.5" customHeight="1">
      <c r="A118" s="14" t="s">
        <v>139</v>
      </c>
      <c r="B118" s="15">
        <v>191101</v>
      </c>
      <c r="C118" s="14" t="s">
        <v>141</v>
      </c>
      <c r="D118" s="15">
        <v>19110104618</v>
      </c>
      <c r="E118" s="16">
        <v>77.4</v>
      </c>
      <c r="F118" s="17">
        <f t="shared" si="9"/>
        <v>38.7</v>
      </c>
      <c r="G118" s="17">
        <v>85.48</v>
      </c>
      <c r="H118" s="17">
        <f t="shared" si="12"/>
        <v>42.74</v>
      </c>
      <c r="I118" s="17">
        <f t="shared" si="13"/>
        <v>81.44</v>
      </c>
      <c r="J118" s="35">
        <f>SUMPRODUCT(($B$3:$B$277=B118)*($I$3:$I$277&gt;I118))+1</f>
        <v>2</v>
      </c>
      <c r="K118" s="36" t="s">
        <v>14</v>
      </c>
    </row>
    <row r="119" spans="1:11" s="2" customFormat="1" ht="22.5" customHeight="1">
      <c r="A119" s="14" t="s">
        <v>139</v>
      </c>
      <c r="B119" s="15">
        <v>191101</v>
      </c>
      <c r="C119" s="14" t="s">
        <v>107</v>
      </c>
      <c r="D119" s="15">
        <v>19110113327</v>
      </c>
      <c r="E119" s="16">
        <v>76.3</v>
      </c>
      <c r="F119" s="17">
        <f t="shared" si="9"/>
        <v>38.15</v>
      </c>
      <c r="G119" s="17">
        <v>86.26</v>
      </c>
      <c r="H119" s="17">
        <f t="shared" si="12"/>
        <v>43.13</v>
      </c>
      <c r="I119" s="17">
        <f t="shared" si="13"/>
        <v>81.28</v>
      </c>
      <c r="J119" s="35">
        <f>SUMPRODUCT(($B$3:$B$277=B119)*($I$3:$I$277&gt;I119))+1</f>
        <v>3</v>
      </c>
      <c r="K119" s="36" t="s">
        <v>14</v>
      </c>
    </row>
    <row r="120" spans="1:11" s="2" customFormat="1" ht="22.5" customHeight="1">
      <c r="A120" s="14" t="s">
        <v>139</v>
      </c>
      <c r="B120" s="15">
        <v>191101</v>
      </c>
      <c r="C120" s="14" t="s">
        <v>142</v>
      </c>
      <c r="D120" s="15">
        <v>19110115226</v>
      </c>
      <c r="E120" s="16">
        <v>76</v>
      </c>
      <c r="F120" s="17">
        <f t="shared" si="9"/>
        <v>38</v>
      </c>
      <c r="G120" s="17">
        <v>86.5</v>
      </c>
      <c r="H120" s="17">
        <f t="shared" si="12"/>
        <v>43.25</v>
      </c>
      <c r="I120" s="17">
        <f t="shared" si="13"/>
        <v>81.25</v>
      </c>
      <c r="J120" s="35">
        <f>SUMPRODUCT(($B$3:$B$277=B120)*($I$3:$I$277&gt;I120))+1</f>
        <v>4</v>
      </c>
      <c r="K120" s="36" t="s">
        <v>14</v>
      </c>
    </row>
    <row r="121" spans="1:11" s="2" customFormat="1" ht="22.5" customHeight="1">
      <c r="A121" s="14" t="s">
        <v>139</v>
      </c>
      <c r="B121" s="15">
        <v>191101</v>
      </c>
      <c r="C121" s="14" t="s">
        <v>143</v>
      </c>
      <c r="D121" s="15">
        <v>19110109626</v>
      </c>
      <c r="E121" s="16">
        <v>76.7</v>
      </c>
      <c r="F121" s="17">
        <f t="shared" si="9"/>
        <v>38.35</v>
      </c>
      <c r="G121" s="17">
        <v>84.94</v>
      </c>
      <c r="H121" s="17">
        <f t="shared" si="12"/>
        <v>42.47</v>
      </c>
      <c r="I121" s="17">
        <f t="shared" si="13"/>
        <v>80.82</v>
      </c>
      <c r="J121" s="35">
        <f>SUMPRODUCT(($B$3:$B$277=B121)*($I$3:$I$277&gt;I121))+1</f>
        <v>5</v>
      </c>
      <c r="K121" s="36" t="s">
        <v>14</v>
      </c>
    </row>
    <row r="122" spans="1:11" s="2" customFormat="1" ht="22.5" customHeight="1">
      <c r="A122" s="14" t="s">
        <v>139</v>
      </c>
      <c r="B122" s="15">
        <v>191101</v>
      </c>
      <c r="C122" s="14" t="s">
        <v>144</v>
      </c>
      <c r="D122" s="15">
        <v>19110118016</v>
      </c>
      <c r="E122" s="16">
        <v>74.1</v>
      </c>
      <c r="F122" s="17">
        <f t="shared" si="9"/>
        <v>37.05</v>
      </c>
      <c r="G122" s="17">
        <v>86.24</v>
      </c>
      <c r="H122" s="17">
        <f t="shared" si="12"/>
        <v>43.12</v>
      </c>
      <c r="I122" s="17">
        <f t="shared" si="13"/>
        <v>80.16999999999999</v>
      </c>
      <c r="J122" s="35">
        <f>SUMPRODUCT(($B$3:$B$277=B122)*($I$3:$I$277&gt;I122))+1</f>
        <v>6</v>
      </c>
      <c r="K122" s="36" t="s">
        <v>14</v>
      </c>
    </row>
    <row r="123" spans="1:11" s="4" customFormat="1" ht="22.5" customHeight="1">
      <c r="A123" s="14" t="s">
        <v>139</v>
      </c>
      <c r="B123" s="15">
        <v>191101</v>
      </c>
      <c r="C123" s="14" t="s">
        <v>145</v>
      </c>
      <c r="D123" s="15">
        <v>19110111801</v>
      </c>
      <c r="E123" s="16">
        <v>74</v>
      </c>
      <c r="F123" s="17">
        <f t="shared" si="9"/>
        <v>37</v>
      </c>
      <c r="G123" s="17">
        <v>86.34</v>
      </c>
      <c r="H123" s="17">
        <f t="shared" si="12"/>
        <v>43.17</v>
      </c>
      <c r="I123" s="17">
        <f t="shared" si="13"/>
        <v>80.17</v>
      </c>
      <c r="J123" s="35">
        <v>7</v>
      </c>
      <c r="K123" s="36" t="s">
        <v>14</v>
      </c>
    </row>
    <row r="124" spans="1:11" ht="22.5" customHeight="1">
      <c r="A124" s="18" t="s">
        <v>139</v>
      </c>
      <c r="B124" s="19">
        <v>191101</v>
      </c>
      <c r="C124" s="18" t="s">
        <v>146</v>
      </c>
      <c r="D124" s="19">
        <v>19110117803</v>
      </c>
      <c r="E124" s="20">
        <v>75.7</v>
      </c>
      <c r="F124" s="21">
        <f t="shared" si="9"/>
        <v>37.85</v>
      </c>
      <c r="G124" s="21">
        <v>83.48</v>
      </c>
      <c r="H124" s="21">
        <f t="shared" si="12"/>
        <v>41.74</v>
      </c>
      <c r="I124" s="21">
        <f t="shared" si="13"/>
        <v>79.59</v>
      </c>
      <c r="J124" s="37">
        <f>SUMPRODUCT(($B$3:$B$277=B124)*($I$3:$I$277&gt;I124))+1</f>
        <v>8</v>
      </c>
      <c r="K124" s="38" t="s">
        <v>22</v>
      </c>
    </row>
    <row r="125" spans="1:11" ht="22.5" customHeight="1">
      <c r="A125" s="18" t="s">
        <v>139</v>
      </c>
      <c r="B125" s="19">
        <v>191101</v>
      </c>
      <c r="C125" s="18" t="s">
        <v>147</v>
      </c>
      <c r="D125" s="19">
        <v>19110102203</v>
      </c>
      <c r="E125" s="20">
        <v>74.4</v>
      </c>
      <c r="F125" s="21">
        <f t="shared" si="9"/>
        <v>37.2</v>
      </c>
      <c r="G125" s="21">
        <v>84.64</v>
      </c>
      <c r="H125" s="21">
        <f t="shared" si="12"/>
        <v>42.32</v>
      </c>
      <c r="I125" s="21">
        <f t="shared" si="13"/>
        <v>79.52000000000001</v>
      </c>
      <c r="J125" s="37">
        <f>SUMPRODUCT(($B$3:$B$277=B125)*($I$3:$I$277&gt;I125))+1</f>
        <v>9</v>
      </c>
      <c r="K125" s="38" t="s">
        <v>22</v>
      </c>
    </row>
    <row r="126" spans="1:11" ht="22.5" customHeight="1">
      <c r="A126" s="18" t="s">
        <v>139</v>
      </c>
      <c r="B126" s="19">
        <v>191101</v>
      </c>
      <c r="C126" s="18" t="s">
        <v>148</v>
      </c>
      <c r="D126" s="19">
        <v>19110107307</v>
      </c>
      <c r="E126" s="20">
        <v>75.4</v>
      </c>
      <c r="F126" s="21">
        <f t="shared" si="9"/>
        <v>37.7</v>
      </c>
      <c r="G126" s="21">
        <v>81.78</v>
      </c>
      <c r="H126" s="21">
        <f t="shared" si="12"/>
        <v>40.89</v>
      </c>
      <c r="I126" s="21">
        <f t="shared" si="13"/>
        <v>78.59</v>
      </c>
      <c r="J126" s="37">
        <f>SUMPRODUCT(($B$3:$B$277=B126)*($I$3:$I$277&gt;I126))+1</f>
        <v>10</v>
      </c>
      <c r="K126" s="38" t="s">
        <v>22</v>
      </c>
    </row>
    <row r="127" spans="1:11" ht="22.5" customHeight="1">
      <c r="A127" s="18" t="s">
        <v>139</v>
      </c>
      <c r="B127" s="19">
        <v>191101</v>
      </c>
      <c r="C127" s="18" t="s">
        <v>149</v>
      </c>
      <c r="D127" s="19">
        <v>19110109323</v>
      </c>
      <c r="E127" s="20">
        <v>75</v>
      </c>
      <c r="F127" s="21">
        <f t="shared" si="9"/>
        <v>37.5</v>
      </c>
      <c r="G127" s="21">
        <v>81.4</v>
      </c>
      <c r="H127" s="21">
        <f t="shared" si="12"/>
        <v>40.7</v>
      </c>
      <c r="I127" s="21">
        <f t="shared" si="13"/>
        <v>78.2</v>
      </c>
      <c r="J127" s="37">
        <f>SUMPRODUCT(($B$3:$B$277=B127)*($I$3:$I$277&gt;I127))+1</f>
        <v>11</v>
      </c>
      <c r="K127" s="38" t="s">
        <v>22</v>
      </c>
    </row>
    <row r="128" spans="1:11" ht="22.5" customHeight="1">
      <c r="A128" s="18" t="s">
        <v>139</v>
      </c>
      <c r="B128" s="19">
        <v>191101</v>
      </c>
      <c r="C128" s="18" t="s">
        <v>150</v>
      </c>
      <c r="D128" s="19">
        <v>19110114227</v>
      </c>
      <c r="E128" s="20">
        <v>78.6</v>
      </c>
      <c r="F128" s="21">
        <f t="shared" si="9"/>
        <v>39.3</v>
      </c>
      <c r="G128" s="22" t="s">
        <v>29</v>
      </c>
      <c r="H128" s="21"/>
      <c r="I128" s="21"/>
      <c r="J128" s="37"/>
      <c r="K128" s="38" t="s">
        <v>22</v>
      </c>
    </row>
    <row r="129" spans="1:11" ht="22.5" customHeight="1">
      <c r="A129" s="18" t="s">
        <v>139</v>
      </c>
      <c r="B129" s="19">
        <v>191101</v>
      </c>
      <c r="C129" s="18" t="s">
        <v>151</v>
      </c>
      <c r="D129" s="19">
        <v>19110105416</v>
      </c>
      <c r="E129" s="20">
        <v>77.8</v>
      </c>
      <c r="F129" s="21">
        <f t="shared" si="9"/>
        <v>38.9</v>
      </c>
      <c r="G129" s="22" t="s">
        <v>29</v>
      </c>
      <c r="H129" s="21"/>
      <c r="I129" s="21"/>
      <c r="J129" s="37"/>
      <c r="K129" s="38" t="s">
        <v>22</v>
      </c>
    </row>
    <row r="130" spans="1:11" ht="22.5" customHeight="1">
      <c r="A130" s="18" t="s">
        <v>139</v>
      </c>
      <c r="B130" s="19">
        <v>191101</v>
      </c>
      <c r="C130" s="39" t="s">
        <v>152</v>
      </c>
      <c r="D130" s="40">
        <v>19110116708</v>
      </c>
      <c r="E130" s="41">
        <v>73.6</v>
      </c>
      <c r="F130" s="21">
        <f t="shared" si="9"/>
        <v>36.8</v>
      </c>
      <c r="G130" s="22" t="s">
        <v>29</v>
      </c>
      <c r="H130" s="21"/>
      <c r="I130" s="21"/>
      <c r="J130" s="37"/>
      <c r="K130" s="38" t="s">
        <v>22</v>
      </c>
    </row>
    <row r="131" spans="1:11" s="2" customFormat="1" ht="19.5" customHeight="1">
      <c r="A131" s="14" t="s">
        <v>153</v>
      </c>
      <c r="B131" s="15">
        <v>191201</v>
      </c>
      <c r="C131" s="14" t="s">
        <v>154</v>
      </c>
      <c r="D131" s="15">
        <v>19120108302</v>
      </c>
      <c r="E131" s="16">
        <v>80</v>
      </c>
      <c r="F131" s="17">
        <f aca="true" t="shared" si="14" ref="F131:F194">E131*0.5</f>
        <v>40</v>
      </c>
      <c r="G131" s="17">
        <v>84.9</v>
      </c>
      <c r="H131" s="17">
        <f aca="true" t="shared" si="15" ref="H131:H169">G131*0.5</f>
        <v>42.45</v>
      </c>
      <c r="I131" s="17">
        <f aca="true" t="shared" si="16" ref="I131:I169">F131+H131</f>
        <v>82.45</v>
      </c>
      <c r="J131" s="35">
        <f>SUMPRODUCT(($B$3:$B$277=B131)*($I$3:$I$277&gt;I131))+1</f>
        <v>1</v>
      </c>
      <c r="K131" s="36" t="s">
        <v>14</v>
      </c>
    </row>
    <row r="132" spans="1:11" s="2" customFormat="1" ht="19.5" customHeight="1">
      <c r="A132" s="14" t="s">
        <v>153</v>
      </c>
      <c r="B132" s="15">
        <v>191201</v>
      </c>
      <c r="C132" s="14" t="s">
        <v>155</v>
      </c>
      <c r="D132" s="15">
        <v>19120110801</v>
      </c>
      <c r="E132" s="16">
        <v>76.7</v>
      </c>
      <c r="F132" s="17">
        <f t="shared" si="14"/>
        <v>38.35</v>
      </c>
      <c r="G132" s="17">
        <v>86.96</v>
      </c>
      <c r="H132" s="17">
        <f t="shared" si="15"/>
        <v>43.48</v>
      </c>
      <c r="I132" s="17">
        <f t="shared" si="16"/>
        <v>81.83</v>
      </c>
      <c r="J132" s="35">
        <f>SUMPRODUCT(($B$3:$B$277=B132)*($I$3:$I$277&gt;I132))+1</f>
        <v>2</v>
      </c>
      <c r="K132" s="36" t="s">
        <v>14</v>
      </c>
    </row>
    <row r="133" spans="1:11" s="2" customFormat="1" ht="19.5" customHeight="1">
      <c r="A133" s="14" t="s">
        <v>153</v>
      </c>
      <c r="B133" s="15">
        <v>191201</v>
      </c>
      <c r="C133" s="14" t="s">
        <v>156</v>
      </c>
      <c r="D133" s="15">
        <v>19120113830</v>
      </c>
      <c r="E133" s="16">
        <v>74.2</v>
      </c>
      <c r="F133" s="17">
        <f t="shared" si="14"/>
        <v>37.1</v>
      </c>
      <c r="G133" s="17">
        <v>87.28</v>
      </c>
      <c r="H133" s="17">
        <f t="shared" si="15"/>
        <v>43.64</v>
      </c>
      <c r="I133" s="17">
        <f t="shared" si="16"/>
        <v>80.74000000000001</v>
      </c>
      <c r="J133" s="35">
        <f>SUMPRODUCT(($B$3:$B$277=B133)*($I$3:$I$277&gt;I133))+1</f>
        <v>3</v>
      </c>
      <c r="K133" s="36" t="s">
        <v>14</v>
      </c>
    </row>
    <row r="134" spans="1:11" s="2" customFormat="1" ht="19.5" customHeight="1">
      <c r="A134" s="14" t="s">
        <v>153</v>
      </c>
      <c r="B134" s="15">
        <v>191201</v>
      </c>
      <c r="C134" s="14" t="s">
        <v>157</v>
      </c>
      <c r="D134" s="15">
        <v>19120112721</v>
      </c>
      <c r="E134" s="16">
        <v>73.1</v>
      </c>
      <c r="F134" s="17">
        <f t="shared" si="14"/>
        <v>36.55</v>
      </c>
      <c r="G134" s="17">
        <v>87.3</v>
      </c>
      <c r="H134" s="17">
        <f t="shared" si="15"/>
        <v>43.65</v>
      </c>
      <c r="I134" s="17">
        <f t="shared" si="16"/>
        <v>80.19999999999999</v>
      </c>
      <c r="J134" s="35">
        <f>SUMPRODUCT(($B$3:$B$277=B134)*($I$3:$I$277&gt;I134))+1</f>
        <v>4</v>
      </c>
      <c r="K134" s="36" t="s">
        <v>14</v>
      </c>
    </row>
    <row r="135" spans="1:11" s="2" customFormat="1" ht="19.5" customHeight="1">
      <c r="A135" s="14" t="s">
        <v>153</v>
      </c>
      <c r="B135" s="15">
        <v>191201</v>
      </c>
      <c r="C135" s="14" t="s">
        <v>158</v>
      </c>
      <c r="D135" s="15">
        <v>19120110008</v>
      </c>
      <c r="E135" s="16">
        <v>74</v>
      </c>
      <c r="F135" s="17">
        <f t="shared" si="14"/>
        <v>37</v>
      </c>
      <c r="G135" s="17">
        <v>86.2</v>
      </c>
      <c r="H135" s="17">
        <f t="shared" si="15"/>
        <v>43.1</v>
      </c>
      <c r="I135" s="17">
        <f t="shared" si="16"/>
        <v>80.1</v>
      </c>
      <c r="J135" s="35">
        <f>SUMPRODUCT(($B$3:$B$277=B135)*($I$3:$I$277&gt;I135))+1</f>
        <v>5</v>
      </c>
      <c r="K135" s="36" t="s">
        <v>14</v>
      </c>
    </row>
    <row r="136" spans="1:11" ht="19.5" customHeight="1">
      <c r="A136" s="18" t="s">
        <v>153</v>
      </c>
      <c r="B136" s="19">
        <v>191201</v>
      </c>
      <c r="C136" s="18" t="s">
        <v>159</v>
      </c>
      <c r="D136" s="19">
        <v>19120112911</v>
      </c>
      <c r="E136" s="20">
        <v>75.8</v>
      </c>
      <c r="F136" s="21">
        <f t="shared" si="14"/>
        <v>37.9</v>
      </c>
      <c r="G136" s="21">
        <v>84.22</v>
      </c>
      <c r="H136" s="21">
        <f t="shared" si="15"/>
        <v>42.11</v>
      </c>
      <c r="I136" s="21">
        <f t="shared" si="16"/>
        <v>80.00999999999999</v>
      </c>
      <c r="J136" s="37">
        <f>SUMPRODUCT(($B$3:$B$277=B136)*($I$3:$I$277&gt;I136))+1</f>
        <v>6</v>
      </c>
      <c r="K136" s="38" t="s">
        <v>22</v>
      </c>
    </row>
    <row r="137" spans="1:11" ht="19.5" customHeight="1">
      <c r="A137" s="18" t="s">
        <v>153</v>
      </c>
      <c r="B137" s="19">
        <v>191201</v>
      </c>
      <c r="C137" s="18" t="s">
        <v>160</v>
      </c>
      <c r="D137" s="19">
        <v>19120113008</v>
      </c>
      <c r="E137" s="20">
        <v>74.4</v>
      </c>
      <c r="F137" s="21">
        <f t="shared" si="14"/>
        <v>37.2</v>
      </c>
      <c r="G137" s="21">
        <v>85.5</v>
      </c>
      <c r="H137" s="21">
        <f t="shared" si="15"/>
        <v>42.75</v>
      </c>
      <c r="I137" s="21">
        <f t="shared" si="16"/>
        <v>79.95</v>
      </c>
      <c r="J137" s="37">
        <f>SUMPRODUCT(($B$3:$B$277=B137)*($I$3:$I$277&gt;I137))+1</f>
        <v>7</v>
      </c>
      <c r="K137" s="38" t="s">
        <v>22</v>
      </c>
    </row>
    <row r="138" spans="1:11" ht="19.5" customHeight="1">
      <c r="A138" s="18" t="s">
        <v>153</v>
      </c>
      <c r="B138" s="19">
        <v>191201</v>
      </c>
      <c r="C138" s="18" t="s">
        <v>161</v>
      </c>
      <c r="D138" s="19">
        <v>19120118001</v>
      </c>
      <c r="E138" s="20">
        <v>74.9</v>
      </c>
      <c r="F138" s="21">
        <f t="shared" si="14"/>
        <v>37.45</v>
      </c>
      <c r="G138" s="21">
        <v>84.98</v>
      </c>
      <c r="H138" s="21">
        <f t="shared" si="15"/>
        <v>42.49</v>
      </c>
      <c r="I138" s="21">
        <f t="shared" si="16"/>
        <v>79.94</v>
      </c>
      <c r="J138" s="37">
        <f>SUMPRODUCT(($B$3:$B$277=B138)*($I$3:$I$277&gt;I138))+1</f>
        <v>8</v>
      </c>
      <c r="K138" s="38" t="s">
        <v>22</v>
      </c>
    </row>
    <row r="139" spans="1:11" ht="19.5" customHeight="1">
      <c r="A139" s="18" t="s">
        <v>153</v>
      </c>
      <c r="B139" s="19">
        <v>191201</v>
      </c>
      <c r="C139" s="26" t="s">
        <v>162</v>
      </c>
      <c r="D139" s="27">
        <v>19120106406</v>
      </c>
      <c r="E139" s="28">
        <v>72</v>
      </c>
      <c r="F139" s="21">
        <f t="shared" si="14"/>
        <v>36</v>
      </c>
      <c r="G139" s="21">
        <v>81.82</v>
      </c>
      <c r="H139" s="21">
        <f t="shared" si="15"/>
        <v>40.91</v>
      </c>
      <c r="I139" s="21">
        <f t="shared" si="16"/>
        <v>76.91</v>
      </c>
      <c r="J139" s="37">
        <f>SUMPRODUCT(($B$3:$B$277=B139)*($I$3:$I$277&gt;I139))+1</f>
        <v>9</v>
      </c>
      <c r="K139" s="38" t="s">
        <v>22</v>
      </c>
    </row>
    <row r="140" spans="1:11" ht="19.5" customHeight="1">
      <c r="A140" s="18" t="s">
        <v>153</v>
      </c>
      <c r="B140" s="19">
        <v>191201</v>
      </c>
      <c r="C140" s="30" t="s">
        <v>163</v>
      </c>
      <c r="D140" s="29">
        <v>19120115926</v>
      </c>
      <c r="E140" s="31">
        <v>72.4</v>
      </c>
      <c r="F140" s="21">
        <f t="shared" si="14"/>
        <v>36.2</v>
      </c>
      <c r="G140" s="21">
        <v>80.6</v>
      </c>
      <c r="H140" s="21">
        <f t="shared" si="15"/>
        <v>40.3</v>
      </c>
      <c r="I140" s="21">
        <f t="shared" si="16"/>
        <v>76.5</v>
      </c>
      <c r="J140" s="37">
        <f>SUMPRODUCT(($B$3:$B$277=B140)*($I$3:$I$277&gt;I140))+1</f>
        <v>10</v>
      </c>
      <c r="K140" s="38" t="s">
        <v>22</v>
      </c>
    </row>
    <row r="141" spans="1:11" s="2" customFormat="1" ht="21.75" customHeight="1">
      <c r="A141" s="14" t="s">
        <v>164</v>
      </c>
      <c r="B141" s="15">
        <v>191301</v>
      </c>
      <c r="C141" s="14" t="s">
        <v>165</v>
      </c>
      <c r="D141" s="15">
        <v>19130117524</v>
      </c>
      <c r="E141" s="16">
        <v>82</v>
      </c>
      <c r="F141" s="17">
        <f t="shared" si="14"/>
        <v>41</v>
      </c>
      <c r="G141" s="17">
        <v>84.42</v>
      </c>
      <c r="H141" s="17">
        <f t="shared" si="15"/>
        <v>42.21</v>
      </c>
      <c r="I141" s="17">
        <f t="shared" si="16"/>
        <v>83.21000000000001</v>
      </c>
      <c r="J141" s="35">
        <f>SUMPRODUCT(($B$3:$B$277=B141)*($I$3:$I$277&gt;I141))+1</f>
        <v>1</v>
      </c>
      <c r="K141" s="36" t="s">
        <v>14</v>
      </c>
    </row>
    <row r="142" spans="1:11" s="2" customFormat="1" ht="21.75" customHeight="1">
      <c r="A142" s="14" t="s">
        <v>164</v>
      </c>
      <c r="B142" s="15">
        <v>191301</v>
      </c>
      <c r="C142" s="14" t="s">
        <v>166</v>
      </c>
      <c r="D142" s="15">
        <v>19130113907</v>
      </c>
      <c r="E142" s="16">
        <v>76.4</v>
      </c>
      <c r="F142" s="17">
        <f t="shared" si="14"/>
        <v>38.2</v>
      </c>
      <c r="G142" s="17">
        <v>88.28</v>
      </c>
      <c r="H142" s="17">
        <f t="shared" si="15"/>
        <v>44.14</v>
      </c>
      <c r="I142" s="17">
        <f t="shared" si="16"/>
        <v>82.34</v>
      </c>
      <c r="J142" s="35">
        <f>SUMPRODUCT(($B$3:$B$277=B142)*($I$3:$I$277&gt;I142))+1</f>
        <v>2</v>
      </c>
      <c r="K142" s="36" t="s">
        <v>14</v>
      </c>
    </row>
    <row r="143" spans="1:11" s="2" customFormat="1" ht="21.75" customHeight="1">
      <c r="A143" s="14" t="s">
        <v>164</v>
      </c>
      <c r="B143" s="15">
        <v>191301</v>
      </c>
      <c r="C143" s="14" t="s">
        <v>167</v>
      </c>
      <c r="D143" s="15">
        <v>19130103021</v>
      </c>
      <c r="E143" s="16">
        <v>77.5</v>
      </c>
      <c r="F143" s="17">
        <f t="shared" si="14"/>
        <v>38.75</v>
      </c>
      <c r="G143" s="17">
        <v>86.92</v>
      </c>
      <c r="H143" s="17">
        <f t="shared" si="15"/>
        <v>43.46</v>
      </c>
      <c r="I143" s="17">
        <f t="shared" si="16"/>
        <v>82.21000000000001</v>
      </c>
      <c r="J143" s="35">
        <f>SUMPRODUCT(($B$3:$B$277=B143)*($I$3:$I$277&gt;I143))+1</f>
        <v>3</v>
      </c>
      <c r="K143" s="36" t="s">
        <v>14</v>
      </c>
    </row>
    <row r="144" spans="1:11" s="2" customFormat="1" ht="21.75" customHeight="1">
      <c r="A144" s="14" t="s">
        <v>164</v>
      </c>
      <c r="B144" s="15">
        <v>191301</v>
      </c>
      <c r="C144" s="14" t="s">
        <v>168</v>
      </c>
      <c r="D144" s="15">
        <v>19130104117</v>
      </c>
      <c r="E144" s="16">
        <v>75.2</v>
      </c>
      <c r="F144" s="17">
        <f t="shared" si="14"/>
        <v>37.6</v>
      </c>
      <c r="G144" s="17">
        <v>88.42</v>
      </c>
      <c r="H144" s="17">
        <f t="shared" si="15"/>
        <v>44.21</v>
      </c>
      <c r="I144" s="17">
        <f t="shared" si="16"/>
        <v>81.81</v>
      </c>
      <c r="J144" s="35">
        <f>SUMPRODUCT(($B$3:$B$277=B144)*($I$3:$I$277&gt;I144))+1</f>
        <v>4</v>
      </c>
      <c r="K144" s="36" t="s">
        <v>14</v>
      </c>
    </row>
    <row r="145" spans="1:11" s="2" customFormat="1" ht="21.75" customHeight="1">
      <c r="A145" s="14" t="s">
        <v>164</v>
      </c>
      <c r="B145" s="15">
        <v>191301</v>
      </c>
      <c r="C145" s="14" t="s">
        <v>169</v>
      </c>
      <c r="D145" s="15">
        <v>19130106802</v>
      </c>
      <c r="E145" s="16">
        <v>75</v>
      </c>
      <c r="F145" s="17">
        <f t="shared" si="14"/>
        <v>37.5</v>
      </c>
      <c r="G145" s="17">
        <v>87.44</v>
      </c>
      <c r="H145" s="17">
        <f t="shared" si="15"/>
        <v>43.72</v>
      </c>
      <c r="I145" s="17">
        <f t="shared" si="16"/>
        <v>81.22</v>
      </c>
      <c r="J145" s="35">
        <f>SUMPRODUCT(($B$3:$B$277=B145)*($I$3:$I$277&gt;I145))+1</f>
        <v>5</v>
      </c>
      <c r="K145" s="36" t="s">
        <v>14</v>
      </c>
    </row>
    <row r="146" spans="1:11" s="2" customFormat="1" ht="21.75" customHeight="1">
      <c r="A146" s="14" t="s">
        <v>164</v>
      </c>
      <c r="B146" s="15">
        <v>191301</v>
      </c>
      <c r="C146" s="14" t="s">
        <v>170</v>
      </c>
      <c r="D146" s="15">
        <v>19130115908</v>
      </c>
      <c r="E146" s="16">
        <v>74.7</v>
      </c>
      <c r="F146" s="17">
        <f t="shared" si="14"/>
        <v>37.35</v>
      </c>
      <c r="G146" s="17">
        <v>87.36</v>
      </c>
      <c r="H146" s="17">
        <f t="shared" si="15"/>
        <v>43.68</v>
      </c>
      <c r="I146" s="17">
        <f t="shared" si="16"/>
        <v>81.03</v>
      </c>
      <c r="J146" s="35">
        <f>SUMPRODUCT(($B$3:$B$277=B146)*($I$3:$I$277&gt;I146))+1</f>
        <v>6</v>
      </c>
      <c r="K146" s="36" t="s">
        <v>14</v>
      </c>
    </row>
    <row r="147" spans="1:11" s="2" customFormat="1" ht="21.75" customHeight="1">
      <c r="A147" s="14" t="s">
        <v>164</v>
      </c>
      <c r="B147" s="15">
        <v>191301</v>
      </c>
      <c r="C147" s="14" t="s">
        <v>171</v>
      </c>
      <c r="D147" s="15">
        <v>19130113814</v>
      </c>
      <c r="E147" s="16">
        <v>72.2</v>
      </c>
      <c r="F147" s="17">
        <f t="shared" si="14"/>
        <v>36.1</v>
      </c>
      <c r="G147" s="17">
        <v>89.64</v>
      </c>
      <c r="H147" s="17">
        <f t="shared" si="15"/>
        <v>44.82</v>
      </c>
      <c r="I147" s="17">
        <f t="shared" si="16"/>
        <v>80.92</v>
      </c>
      <c r="J147" s="35">
        <f>SUMPRODUCT(($B$3:$B$277=B147)*($I$3:$I$277&gt;I147))+1</f>
        <v>7</v>
      </c>
      <c r="K147" s="36" t="s">
        <v>14</v>
      </c>
    </row>
    <row r="148" spans="1:11" ht="21.75" customHeight="1">
      <c r="A148" s="18" t="s">
        <v>164</v>
      </c>
      <c r="B148" s="19">
        <v>191301</v>
      </c>
      <c r="C148" s="18" t="s">
        <v>172</v>
      </c>
      <c r="D148" s="19">
        <v>19130113410</v>
      </c>
      <c r="E148" s="20">
        <v>73.5</v>
      </c>
      <c r="F148" s="21">
        <f t="shared" si="14"/>
        <v>36.75</v>
      </c>
      <c r="G148" s="21">
        <v>88.2</v>
      </c>
      <c r="H148" s="21">
        <f t="shared" si="15"/>
        <v>44.1</v>
      </c>
      <c r="I148" s="21">
        <f t="shared" si="16"/>
        <v>80.85</v>
      </c>
      <c r="J148" s="37">
        <f>SUMPRODUCT(($B$3:$B$277=B148)*($I$3:$I$277&gt;I148))+1</f>
        <v>8</v>
      </c>
      <c r="K148" s="38" t="s">
        <v>22</v>
      </c>
    </row>
    <row r="149" spans="1:11" ht="21.75" customHeight="1">
      <c r="A149" s="18" t="s">
        <v>164</v>
      </c>
      <c r="B149" s="19">
        <v>191301</v>
      </c>
      <c r="C149" s="18" t="s">
        <v>173</v>
      </c>
      <c r="D149" s="19">
        <v>19130101628</v>
      </c>
      <c r="E149" s="20">
        <v>74.6</v>
      </c>
      <c r="F149" s="21">
        <f t="shared" si="14"/>
        <v>37.3</v>
      </c>
      <c r="G149" s="21">
        <v>86.72</v>
      </c>
      <c r="H149" s="21">
        <f t="shared" si="15"/>
        <v>43.36</v>
      </c>
      <c r="I149" s="21">
        <f t="shared" si="16"/>
        <v>80.66</v>
      </c>
      <c r="J149" s="37">
        <f>SUMPRODUCT(($B$3:$B$277=B149)*($I$3:$I$277&gt;I149))+1</f>
        <v>9</v>
      </c>
      <c r="K149" s="38" t="s">
        <v>22</v>
      </c>
    </row>
    <row r="150" spans="1:11" ht="21.75" customHeight="1">
      <c r="A150" s="18" t="s">
        <v>164</v>
      </c>
      <c r="B150" s="19">
        <v>191301</v>
      </c>
      <c r="C150" s="18" t="s">
        <v>174</v>
      </c>
      <c r="D150" s="19">
        <v>19130113304</v>
      </c>
      <c r="E150" s="20">
        <v>73</v>
      </c>
      <c r="F150" s="21">
        <f t="shared" si="14"/>
        <v>36.5</v>
      </c>
      <c r="G150" s="21">
        <v>87.14</v>
      </c>
      <c r="H150" s="21">
        <f t="shared" si="15"/>
        <v>43.57</v>
      </c>
      <c r="I150" s="21">
        <f t="shared" si="16"/>
        <v>80.07</v>
      </c>
      <c r="J150" s="37">
        <f>SUMPRODUCT(($B$3:$B$277=B150)*($I$3:$I$277&gt;I150))+1</f>
        <v>10</v>
      </c>
      <c r="K150" s="38" t="s">
        <v>22</v>
      </c>
    </row>
    <row r="151" spans="1:11" ht="21.75" customHeight="1">
      <c r="A151" s="18" t="s">
        <v>164</v>
      </c>
      <c r="B151" s="19">
        <v>191301</v>
      </c>
      <c r="C151" s="18" t="s">
        <v>175</v>
      </c>
      <c r="D151" s="19">
        <v>19130111103</v>
      </c>
      <c r="E151" s="20">
        <v>72.7</v>
      </c>
      <c r="F151" s="21">
        <f t="shared" si="14"/>
        <v>36.35</v>
      </c>
      <c r="G151" s="21">
        <v>86.2</v>
      </c>
      <c r="H151" s="21">
        <f t="shared" si="15"/>
        <v>43.1</v>
      </c>
      <c r="I151" s="21">
        <f t="shared" si="16"/>
        <v>79.45</v>
      </c>
      <c r="J151" s="37">
        <f>SUMPRODUCT(($B$3:$B$277=B151)*($I$3:$I$277&gt;I151))+1</f>
        <v>11</v>
      </c>
      <c r="K151" s="38" t="s">
        <v>22</v>
      </c>
    </row>
    <row r="152" spans="1:11" ht="21.75" customHeight="1">
      <c r="A152" s="18" t="s">
        <v>164</v>
      </c>
      <c r="B152" s="19">
        <v>191301</v>
      </c>
      <c r="C152" s="18" t="s">
        <v>176</v>
      </c>
      <c r="D152" s="19">
        <v>19130111517</v>
      </c>
      <c r="E152" s="20">
        <v>72.9</v>
      </c>
      <c r="F152" s="21">
        <f t="shared" si="14"/>
        <v>36.45</v>
      </c>
      <c r="G152" s="21">
        <v>85.96</v>
      </c>
      <c r="H152" s="21">
        <f t="shared" si="15"/>
        <v>42.98</v>
      </c>
      <c r="I152" s="21">
        <f t="shared" si="16"/>
        <v>79.43</v>
      </c>
      <c r="J152" s="37">
        <f>SUMPRODUCT(($B$3:$B$277=B152)*($I$3:$I$277&gt;I152))+1</f>
        <v>12</v>
      </c>
      <c r="K152" s="38" t="s">
        <v>22</v>
      </c>
    </row>
    <row r="153" spans="1:11" ht="21.75" customHeight="1">
      <c r="A153" s="18" t="s">
        <v>164</v>
      </c>
      <c r="B153" s="19">
        <v>191301</v>
      </c>
      <c r="C153" s="18" t="s">
        <v>177</v>
      </c>
      <c r="D153" s="19">
        <v>19130111915</v>
      </c>
      <c r="E153" s="20">
        <v>72.7</v>
      </c>
      <c r="F153" s="21">
        <f t="shared" si="14"/>
        <v>36.35</v>
      </c>
      <c r="G153" s="21">
        <v>85.78</v>
      </c>
      <c r="H153" s="21">
        <f t="shared" si="15"/>
        <v>42.89</v>
      </c>
      <c r="I153" s="21">
        <f t="shared" si="16"/>
        <v>79.24000000000001</v>
      </c>
      <c r="J153" s="37">
        <f>SUMPRODUCT(($B$3:$B$277=B153)*($I$3:$I$277&gt;I153))+1</f>
        <v>13</v>
      </c>
      <c r="K153" s="38" t="s">
        <v>22</v>
      </c>
    </row>
    <row r="154" spans="1:11" ht="21.75" customHeight="1">
      <c r="A154" s="18" t="s">
        <v>164</v>
      </c>
      <c r="B154" s="19">
        <v>191301</v>
      </c>
      <c r="C154" s="18" t="s">
        <v>178</v>
      </c>
      <c r="D154" s="19">
        <v>19130114311</v>
      </c>
      <c r="E154" s="20">
        <v>72</v>
      </c>
      <c r="F154" s="21">
        <f t="shared" si="14"/>
        <v>36</v>
      </c>
      <c r="G154" s="21">
        <v>84.8</v>
      </c>
      <c r="H154" s="21">
        <f t="shared" si="15"/>
        <v>42.4</v>
      </c>
      <c r="I154" s="21">
        <f t="shared" si="16"/>
        <v>78.4</v>
      </c>
      <c r="J154" s="37">
        <f>SUMPRODUCT(($B$3:$B$277=B154)*($I$3:$I$277&gt;I154))+1</f>
        <v>14</v>
      </c>
      <c r="K154" s="38" t="s">
        <v>22</v>
      </c>
    </row>
    <row r="155" spans="1:11" s="2" customFormat="1" ht="21.75" customHeight="1">
      <c r="A155" s="14" t="s">
        <v>179</v>
      </c>
      <c r="B155" s="15">
        <v>191401</v>
      </c>
      <c r="C155" s="14" t="s">
        <v>180</v>
      </c>
      <c r="D155" s="15">
        <v>19140106011</v>
      </c>
      <c r="E155" s="16">
        <v>81.1</v>
      </c>
      <c r="F155" s="17">
        <f t="shared" si="14"/>
        <v>40.55</v>
      </c>
      <c r="G155" s="17">
        <v>86.88</v>
      </c>
      <c r="H155" s="17">
        <f t="shared" si="15"/>
        <v>43.44</v>
      </c>
      <c r="I155" s="17">
        <f t="shared" si="16"/>
        <v>83.99</v>
      </c>
      <c r="J155" s="35">
        <f>SUMPRODUCT(($B$3:$B$277=B155)*($I$3:$I$277&gt;I155))+1</f>
        <v>1</v>
      </c>
      <c r="K155" s="36" t="s">
        <v>14</v>
      </c>
    </row>
    <row r="156" spans="1:11" s="2" customFormat="1" ht="21.75" customHeight="1">
      <c r="A156" s="14" t="s">
        <v>179</v>
      </c>
      <c r="B156" s="15">
        <v>191401</v>
      </c>
      <c r="C156" s="14" t="s">
        <v>181</v>
      </c>
      <c r="D156" s="15">
        <v>19140116502</v>
      </c>
      <c r="E156" s="16">
        <v>76.6</v>
      </c>
      <c r="F156" s="17">
        <f t="shared" si="14"/>
        <v>38.3</v>
      </c>
      <c r="G156" s="17">
        <v>89.54</v>
      </c>
      <c r="H156" s="17">
        <f t="shared" si="15"/>
        <v>44.77</v>
      </c>
      <c r="I156" s="17">
        <f t="shared" si="16"/>
        <v>83.07</v>
      </c>
      <c r="J156" s="35">
        <f>SUMPRODUCT(($B$3:$B$277=B156)*($I$3:$I$277&gt;I156))+1</f>
        <v>2</v>
      </c>
      <c r="K156" s="36" t="s">
        <v>14</v>
      </c>
    </row>
    <row r="157" spans="1:11" s="2" customFormat="1" ht="21.75" customHeight="1">
      <c r="A157" s="14" t="s">
        <v>179</v>
      </c>
      <c r="B157" s="15">
        <v>191401</v>
      </c>
      <c r="C157" s="14" t="s">
        <v>182</v>
      </c>
      <c r="D157" s="15">
        <v>19140112618</v>
      </c>
      <c r="E157" s="16">
        <v>78.2</v>
      </c>
      <c r="F157" s="17">
        <f t="shared" si="14"/>
        <v>39.1</v>
      </c>
      <c r="G157" s="17">
        <v>87.1</v>
      </c>
      <c r="H157" s="17">
        <f t="shared" si="15"/>
        <v>43.55</v>
      </c>
      <c r="I157" s="17">
        <f t="shared" si="16"/>
        <v>82.65</v>
      </c>
      <c r="J157" s="35">
        <f>SUMPRODUCT(($B$3:$B$277=B157)*($I$3:$I$277&gt;I157))+1</f>
        <v>3</v>
      </c>
      <c r="K157" s="36" t="s">
        <v>14</v>
      </c>
    </row>
    <row r="158" spans="1:11" s="2" customFormat="1" ht="21.75" customHeight="1">
      <c r="A158" s="14" t="s">
        <v>179</v>
      </c>
      <c r="B158" s="15">
        <v>191401</v>
      </c>
      <c r="C158" s="14" t="s">
        <v>183</v>
      </c>
      <c r="D158" s="15">
        <v>19140100401</v>
      </c>
      <c r="E158" s="16">
        <v>77</v>
      </c>
      <c r="F158" s="17">
        <f t="shared" si="14"/>
        <v>38.5</v>
      </c>
      <c r="G158" s="17">
        <v>87.32</v>
      </c>
      <c r="H158" s="17">
        <f t="shared" si="15"/>
        <v>43.66</v>
      </c>
      <c r="I158" s="17">
        <f t="shared" si="16"/>
        <v>82.16</v>
      </c>
      <c r="J158" s="35">
        <f>SUMPRODUCT(($B$3:$B$277=B158)*($I$3:$I$277&gt;I158))+1</f>
        <v>4</v>
      </c>
      <c r="K158" s="36" t="s">
        <v>14</v>
      </c>
    </row>
    <row r="159" spans="1:11" s="2" customFormat="1" ht="21.75" customHeight="1">
      <c r="A159" s="14" t="s">
        <v>179</v>
      </c>
      <c r="B159" s="15">
        <v>191401</v>
      </c>
      <c r="C159" s="14" t="s">
        <v>184</v>
      </c>
      <c r="D159" s="15">
        <v>19140105108</v>
      </c>
      <c r="E159" s="16">
        <v>77.2</v>
      </c>
      <c r="F159" s="17">
        <f t="shared" si="14"/>
        <v>38.6</v>
      </c>
      <c r="G159" s="17">
        <v>86.78</v>
      </c>
      <c r="H159" s="17">
        <f t="shared" si="15"/>
        <v>43.39</v>
      </c>
      <c r="I159" s="17">
        <f t="shared" si="16"/>
        <v>81.99000000000001</v>
      </c>
      <c r="J159" s="35">
        <f>SUMPRODUCT(($B$3:$B$277=B159)*($I$3:$I$277&gt;I159))+1</f>
        <v>5</v>
      </c>
      <c r="K159" s="36" t="s">
        <v>14</v>
      </c>
    </row>
    <row r="160" spans="1:11" s="2" customFormat="1" ht="21.75" customHeight="1">
      <c r="A160" s="14" t="s">
        <v>179</v>
      </c>
      <c r="B160" s="15">
        <v>191401</v>
      </c>
      <c r="C160" s="14" t="s">
        <v>185</v>
      </c>
      <c r="D160" s="15">
        <v>19140102521</v>
      </c>
      <c r="E160" s="16">
        <v>76</v>
      </c>
      <c r="F160" s="17">
        <f t="shared" si="14"/>
        <v>38</v>
      </c>
      <c r="G160" s="17">
        <v>87.86</v>
      </c>
      <c r="H160" s="17">
        <f t="shared" si="15"/>
        <v>43.93</v>
      </c>
      <c r="I160" s="17">
        <f t="shared" si="16"/>
        <v>81.93</v>
      </c>
      <c r="J160" s="35">
        <f>SUMPRODUCT(($B$3:$B$277=B160)*($I$3:$I$277&gt;I160))+1</f>
        <v>6</v>
      </c>
      <c r="K160" s="36" t="s">
        <v>14</v>
      </c>
    </row>
    <row r="161" spans="1:11" s="2" customFormat="1" ht="21.75" customHeight="1">
      <c r="A161" s="14" t="s">
        <v>179</v>
      </c>
      <c r="B161" s="15">
        <v>191401</v>
      </c>
      <c r="C161" s="14" t="s">
        <v>186</v>
      </c>
      <c r="D161" s="15">
        <v>19140108412</v>
      </c>
      <c r="E161" s="16">
        <v>74.3</v>
      </c>
      <c r="F161" s="17">
        <f t="shared" si="14"/>
        <v>37.15</v>
      </c>
      <c r="G161" s="17">
        <v>89.12</v>
      </c>
      <c r="H161" s="17">
        <f t="shared" si="15"/>
        <v>44.56</v>
      </c>
      <c r="I161" s="17">
        <f t="shared" si="16"/>
        <v>81.71000000000001</v>
      </c>
      <c r="J161" s="35">
        <f>SUMPRODUCT(($B$3:$B$277=B161)*($I$3:$I$277&gt;I161))+1</f>
        <v>7</v>
      </c>
      <c r="K161" s="36" t="s">
        <v>14</v>
      </c>
    </row>
    <row r="162" spans="1:11" s="2" customFormat="1" ht="21.75" customHeight="1">
      <c r="A162" s="14" t="s">
        <v>179</v>
      </c>
      <c r="B162" s="15">
        <v>191401</v>
      </c>
      <c r="C162" s="14" t="s">
        <v>187</v>
      </c>
      <c r="D162" s="15">
        <v>19140113722</v>
      </c>
      <c r="E162" s="16">
        <v>74.1</v>
      </c>
      <c r="F162" s="17">
        <f t="shared" si="14"/>
        <v>37.05</v>
      </c>
      <c r="G162" s="17">
        <v>88.04</v>
      </c>
      <c r="H162" s="17">
        <f t="shared" si="15"/>
        <v>44.02</v>
      </c>
      <c r="I162" s="17">
        <f t="shared" si="16"/>
        <v>81.07</v>
      </c>
      <c r="J162" s="35">
        <f>SUMPRODUCT(($B$3:$B$277=B162)*($I$3:$I$277&gt;I162))+1</f>
        <v>8</v>
      </c>
      <c r="K162" s="36" t="s">
        <v>14</v>
      </c>
    </row>
    <row r="163" spans="1:11" ht="21.75" customHeight="1">
      <c r="A163" s="18" t="s">
        <v>179</v>
      </c>
      <c r="B163" s="19">
        <v>191401</v>
      </c>
      <c r="C163" s="18" t="s">
        <v>188</v>
      </c>
      <c r="D163" s="19">
        <v>19140104201</v>
      </c>
      <c r="E163" s="20">
        <v>73.6</v>
      </c>
      <c r="F163" s="21">
        <f t="shared" si="14"/>
        <v>36.8</v>
      </c>
      <c r="G163" s="21">
        <v>88.34</v>
      </c>
      <c r="H163" s="21">
        <f t="shared" si="15"/>
        <v>44.17</v>
      </c>
      <c r="I163" s="21">
        <f t="shared" si="16"/>
        <v>80.97</v>
      </c>
      <c r="J163" s="37">
        <f>SUMPRODUCT(($B$3:$B$277=B163)*($I$3:$I$277&gt;I163))+1</f>
        <v>9</v>
      </c>
      <c r="K163" s="38" t="s">
        <v>22</v>
      </c>
    </row>
    <row r="164" spans="1:11" ht="21.75" customHeight="1">
      <c r="A164" s="18" t="s">
        <v>179</v>
      </c>
      <c r="B164" s="19">
        <v>191401</v>
      </c>
      <c r="C164" s="18" t="s">
        <v>189</v>
      </c>
      <c r="D164" s="19">
        <v>19140102929</v>
      </c>
      <c r="E164" s="20">
        <v>74.2</v>
      </c>
      <c r="F164" s="21">
        <f t="shared" si="14"/>
        <v>37.1</v>
      </c>
      <c r="G164" s="21">
        <v>87.58</v>
      </c>
      <c r="H164" s="21">
        <f t="shared" si="15"/>
        <v>43.79</v>
      </c>
      <c r="I164" s="21">
        <f t="shared" si="16"/>
        <v>80.89</v>
      </c>
      <c r="J164" s="37">
        <f>SUMPRODUCT(($B$3:$B$277=B164)*($I$3:$I$277&gt;I164))+1</f>
        <v>10</v>
      </c>
      <c r="K164" s="38" t="s">
        <v>22</v>
      </c>
    </row>
    <row r="165" spans="1:11" ht="21.75" customHeight="1">
      <c r="A165" s="18" t="s">
        <v>179</v>
      </c>
      <c r="B165" s="19">
        <v>191401</v>
      </c>
      <c r="C165" s="18" t="s">
        <v>190</v>
      </c>
      <c r="D165" s="19">
        <v>19140113213</v>
      </c>
      <c r="E165" s="20">
        <v>77.3</v>
      </c>
      <c r="F165" s="21">
        <f t="shared" si="14"/>
        <v>38.65</v>
      </c>
      <c r="G165" s="21">
        <v>83.9</v>
      </c>
      <c r="H165" s="21">
        <f t="shared" si="15"/>
        <v>41.95</v>
      </c>
      <c r="I165" s="21">
        <f t="shared" si="16"/>
        <v>80.6</v>
      </c>
      <c r="J165" s="37">
        <f>SUMPRODUCT(($B$3:$B$277=B165)*($I$3:$I$277&gt;I165))+1</f>
        <v>11</v>
      </c>
      <c r="K165" s="38" t="s">
        <v>22</v>
      </c>
    </row>
    <row r="166" spans="1:11" ht="21.75" customHeight="1">
      <c r="A166" s="18" t="s">
        <v>179</v>
      </c>
      <c r="B166" s="19">
        <v>191401</v>
      </c>
      <c r="C166" s="18" t="s">
        <v>191</v>
      </c>
      <c r="D166" s="19">
        <v>19140102904</v>
      </c>
      <c r="E166" s="20">
        <v>75.8</v>
      </c>
      <c r="F166" s="21">
        <f t="shared" si="14"/>
        <v>37.9</v>
      </c>
      <c r="G166" s="21">
        <v>85.26</v>
      </c>
      <c r="H166" s="21">
        <f t="shared" si="15"/>
        <v>42.63</v>
      </c>
      <c r="I166" s="21">
        <f t="shared" si="16"/>
        <v>80.53</v>
      </c>
      <c r="J166" s="37">
        <f>SUMPRODUCT(($B$3:$B$277=B166)*($I$3:$I$277&gt;I166))+1</f>
        <v>12</v>
      </c>
      <c r="K166" s="38" t="s">
        <v>22</v>
      </c>
    </row>
    <row r="167" spans="1:11" ht="21.75" customHeight="1">
      <c r="A167" s="18" t="s">
        <v>179</v>
      </c>
      <c r="B167" s="19">
        <v>191401</v>
      </c>
      <c r="C167" s="18" t="s">
        <v>192</v>
      </c>
      <c r="D167" s="19">
        <v>19140100515</v>
      </c>
      <c r="E167" s="20">
        <v>74.4</v>
      </c>
      <c r="F167" s="21">
        <f t="shared" si="14"/>
        <v>37.2</v>
      </c>
      <c r="G167" s="21">
        <v>85.62</v>
      </c>
      <c r="H167" s="21">
        <f t="shared" si="15"/>
        <v>42.81</v>
      </c>
      <c r="I167" s="21">
        <f t="shared" si="16"/>
        <v>80.01</v>
      </c>
      <c r="J167" s="37">
        <f>SUMPRODUCT(($B$3:$B$277=B167)*($I$3:$I$277&gt;I167))+1</f>
        <v>13</v>
      </c>
      <c r="K167" s="38" t="s">
        <v>22</v>
      </c>
    </row>
    <row r="168" spans="1:11" ht="21.75" customHeight="1">
      <c r="A168" s="18" t="s">
        <v>179</v>
      </c>
      <c r="B168" s="19">
        <v>191401</v>
      </c>
      <c r="C168" s="18" t="s">
        <v>193</v>
      </c>
      <c r="D168" s="19">
        <v>19140103823</v>
      </c>
      <c r="E168" s="20">
        <v>72.2</v>
      </c>
      <c r="F168" s="21">
        <f t="shared" si="14"/>
        <v>36.1</v>
      </c>
      <c r="G168" s="21">
        <v>87.06</v>
      </c>
      <c r="H168" s="21">
        <f t="shared" si="15"/>
        <v>43.53</v>
      </c>
      <c r="I168" s="21">
        <f t="shared" si="16"/>
        <v>79.63</v>
      </c>
      <c r="J168" s="37">
        <f>SUMPRODUCT(($B$3:$B$277=B168)*($I$3:$I$277&gt;I168))+1</f>
        <v>14</v>
      </c>
      <c r="K168" s="38" t="s">
        <v>22</v>
      </c>
    </row>
    <row r="169" spans="1:11" ht="21.75" customHeight="1">
      <c r="A169" s="18" t="s">
        <v>179</v>
      </c>
      <c r="B169" s="19">
        <v>191401</v>
      </c>
      <c r="C169" s="18" t="s">
        <v>194</v>
      </c>
      <c r="D169" s="19">
        <v>19140117103</v>
      </c>
      <c r="E169" s="20">
        <v>72.1</v>
      </c>
      <c r="F169" s="21">
        <f t="shared" si="14"/>
        <v>36.05</v>
      </c>
      <c r="G169" s="21">
        <v>86.6</v>
      </c>
      <c r="H169" s="21">
        <f t="shared" si="15"/>
        <v>43.3</v>
      </c>
      <c r="I169" s="21">
        <f t="shared" si="16"/>
        <v>79.35</v>
      </c>
      <c r="J169" s="37">
        <f>SUMPRODUCT(($B$3:$B$277=B169)*($I$3:$I$277&gt;I169))+1</f>
        <v>15</v>
      </c>
      <c r="K169" s="38" t="s">
        <v>22</v>
      </c>
    </row>
    <row r="170" spans="1:11" ht="21.75" customHeight="1">
      <c r="A170" s="18" t="s">
        <v>179</v>
      </c>
      <c r="B170" s="19">
        <v>191401</v>
      </c>
      <c r="C170" s="39" t="s">
        <v>195</v>
      </c>
      <c r="D170" s="40">
        <v>19140101519</v>
      </c>
      <c r="E170" s="41">
        <v>71.5</v>
      </c>
      <c r="F170" s="21">
        <f t="shared" si="14"/>
        <v>35.75</v>
      </c>
      <c r="G170" s="22" t="s">
        <v>29</v>
      </c>
      <c r="H170" s="21"/>
      <c r="I170" s="21"/>
      <c r="J170" s="37"/>
      <c r="K170" s="38" t="s">
        <v>22</v>
      </c>
    </row>
    <row r="171" spans="1:11" s="2" customFormat="1" ht="21.75" customHeight="1">
      <c r="A171" s="14" t="s">
        <v>196</v>
      </c>
      <c r="B171" s="15">
        <v>191501</v>
      </c>
      <c r="C171" s="14" t="s">
        <v>197</v>
      </c>
      <c r="D171" s="15">
        <v>19150104223</v>
      </c>
      <c r="E171" s="16">
        <v>78.4</v>
      </c>
      <c r="F171" s="17">
        <f t="shared" si="14"/>
        <v>39.2</v>
      </c>
      <c r="G171" s="17">
        <v>87.4</v>
      </c>
      <c r="H171" s="17">
        <f aca="true" t="shared" si="17" ref="H171:H180">G171*0.5</f>
        <v>43.7</v>
      </c>
      <c r="I171" s="17">
        <f aca="true" t="shared" si="18" ref="I171:I180">F171+H171</f>
        <v>82.9</v>
      </c>
      <c r="J171" s="35">
        <f>SUMPRODUCT(($B$3:$B$277=B171)*($I$3:$I$277&gt;I171))+1</f>
        <v>1</v>
      </c>
      <c r="K171" s="36" t="s">
        <v>14</v>
      </c>
    </row>
    <row r="172" spans="1:11" s="2" customFormat="1" ht="21.75" customHeight="1">
      <c r="A172" s="14" t="s">
        <v>196</v>
      </c>
      <c r="B172" s="15">
        <v>191501</v>
      </c>
      <c r="C172" s="14" t="s">
        <v>198</v>
      </c>
      <c r="D172" s="15">
        <v>19150118822</v>
      </c>
      <c r="E172" s="16">
        <v>79.9</v>
      </c>
      <c r="F172" s="17">
        <f t="shared" si="14"/>
        <v>39.95</v>
      </c>
      <c r="G172" s="17">
        <v>85.82</v>
      </c>
      <c r="H172" s="17">
        <f t="shared" si="17"/>
        <v>42.91</v>
      </c>
      <c r="I172" s="17">
        <f t="shared" si="18"/>
        <v>82.86</v>
      </c>
      <c r="J172" s="35">
        <f>SUMPRODUCT(($B$3:$B$277=B172)*($I$3:$I$277&gt;I172))+1</f>
        <v>2</v>
      </c>
      <c r="K172" s="36" t="s">
        <v>14</v>
      </c>
    </row>
    <row r="173" spans="1:11" s="2" customFormat="1" ht="21.75" customHeight="1">
      <c r="A173" s="14" t="s">
        <v>196</v>
      </c>
      <c r="B173" s="15">
        <v>191501</v>
      </c>
      <c r="C173" s="14" t="s">
        <v>199</v>
      </c>
      <c r="D173" s="15">
        <v>19150115427</v>
      </c>
      <c r="E173" s="16">
        <v>76.5</v>
      </c>
      <c r="F173" s="17">
        <f t="shared" si="14"/>
        <v>38.25</v>
      </c>
      <c r="G173" s="17">
        <v>88.92</v>
      </c>
      <c r="H173" s="17">
        <f t="shared" si="17"/>
        <v>44.46</v>
      </c>
      <c r="I173" s="17">
        <f t="shared" si="18"/>
        <v>82.71000000000001</v>
      </c>
      <c r="J173" s="35">
        <f>SUMPRODUCT(($B$3:$B$277=B173)*($I$3:$I$277&gt;I173))+1</f>
        <v>3</v>
      </c>
      <c r="K173" s="36" t="s">
        <v>14</v>
      </c>
    </row>
    <row r="174" spans="1:11" s="2" customFormat="1" ht="21.75" customHeight="1">
      <c r="A174" s="14" t="s">
        <v>196</v>
      </c>
      <c r="B174" s="15">
        <v>191501</v>
      </c>
      <c r="C174" s="14" t="s">
        <v>200</v>
      </c>
      <c r="D174" s="15">
        <v>19150114430</v>
      </c>
      <c r="E174" s="16">
        <v>78.3</v>
      </c>
      <c r="F174" s="17">
        <f t="shared" si="14"/>
        <v>39.15</v>
      </c>
      <c r="G174" s="17">
        <v>86.86</v>
      </c>
      <c r="H174" s="17">
        <f t="shared" si="17"/>
        <v>43.43</v>
      </c>
      <c r="I174" s="17">
        <f t="shared" si="18"/>
        <v>82.58</v>
      </c>
      <c r="J174" s="35">
        <f>SUMPRODUCT(($B$3:$B$277=B174)*($I$3:$I$277&gt;I174))+1</f>
        <v>4</v>
      </c>
      <c r="K174" s="36" t="s">
        <v>14</v>
      </c>
    </row>
    <row r="175" spans="1:11" s="2" customFormat="1" ht="21.75" customHeight="1">
      <c r="A175" s="14" t="s">
        <v>196</v>
      </c>
      <c r="B175" s="15">
        <v>191501</v>
      </c>
      <c r="C175" s="14" t="s">
        <v>201</v>
      </c>
      <c r="D175" s="15">
        <v>19150118810</v>
      </c>
      <c r="E175" s="16">
        <v>77.8</v>
      </c>
      <c r="F175" s="17">
        <f t="shared" si="14"/>
        <v>38.9</v>
      </c>
      <c r="G175" s="17">
        <v>86.3</v>
      </c>
      <c r="H175" s="17">
        <f t="shared" si="17"/>
        <v>43.15</v>
      </c>
      <c r="I175" s="17">
        <f t="shared" si="18"/>
        <v>82.05</v>
      </c>
      <c r="J175" s="35">
        <f>SUMPRODUCT(($B$3:$B$277=B175)*($I$3:$I$277&gt;I175))+1</f>
        <v>5</v>
      </c>
      <c r="K175" s="36" t="s">
        <v>14</v>
      </c>
    </row>
    <row r="176" spans="1:11" s="2" customFormat="1" ht="21.75" customHeight="1">
      <c r="A176" s="14" t="s">
        <v>196</v>
      </c>
      <c r="B176" s="15">
        <v>191501</v>
      </c>
      <c r="C176" s="14" t="s">
        <v>202</v>
      </c>
      <c r="D176" s="15">
        <v>19150111812</v>
      </c>
      <c r="E176" s="16">
        <v>78.5</v>
      </c>
      <c r="F176" s="17">
        <f t="shared" si="14"/>
        <v>39.25</v>
      </c>
      <c r="G176" s="17">
        <v>84.3</v>
      </c>
      <c r="H176" s="17">
        <f t="shared" si="17"/>
        <v>42.15</v>
      </c>
      <c r="I176" s="17">
        <f t="shared" si="18"/>
        <v>81.4</v>
      </c>
      <c r="J176" s="35">
        <f>SUMPRODUCT(($B$3:$B$277=B176)*($I$3:$I$277&gt;I176))+1</f>
        <v>6</v>
      </c>
      <c r="K176" s="36" t="s">
        <v>14</v>
      </c>
    </row>
    <row r="177" spans="1:11" ht="21.75" customHeight="1">
      <c r="A177" s="18" t="s">
        <v>196</v>
      </c>
      <c r="B177" s="19">
        <v>191501</v>
      </c>
      <c r="C177" s="18" t="s">
        <v>203</v>
      </c>
      <c r="D177" s="19">
        <v>19150108308</v>
      </c>
      <c r="E177" s="20">
        <v>76.1</v>
      </c>
      <c r="F177" s="21">
        <f t="shared" si="14"/>
        <v>38.05</v>
      </c>
      <c r="G177" s="21">
        <v>85.26</v>
      </c>
      <c r="H177" s="21">
        <f t="shared" si="17"/>
        <v>42.63</v>
      </c>
      <c r="I177" s="21">
        <f t="shared" si="18"/>
        <v>80.68</v>
      </c>
      <c r="J177" s="37">
        <f>SUMPRODUCT(($B$3:$B$277=B177)*($I$3:$I$277&gt;I177))+1</f>
        <v>7</v>
      </c>
      <c r="K177" s="38" t="s">
        <v>22</v>
      </c>
    </row>
    <row r="178" spans="1:11" ht="21.75" customHeight="1">
      <c r="A178" s="18" t="s">
        <v>196</v>
      </c>
      <c r="B178" s="19">
        <v>191501</v>
      </c>
      <c r="C178" s="26" t="s">
        <v>204</v>
      </c>
      <c r="D178" s="27">
        <v>19150111314</v>
      </c>
      <c r="E178" s="28">
        <v>74</v>
      </c>
      <c r="F178" s="21">
        <f t="shared" si="14"/>
        <v>37</v>
      </c>
      <c r="G178" s="21">
        <v>86.34</v>
      </c>
      <c r="H178" s="21">
        <f t="shared" si="17"/>
        <v>43.17</v>
      </c>
      <c r="I178" s="21">
        <f t="shared" si="18"/>
        <v>80.17</v>
      </c>
      <c r="J178" s="37">
        <f>SUMPRODUCT(($B$3:$B$277=B178)*($I$3:$I$277&gt;I178))+1</f>
        <v>8</v>
      </c>
      <c r="K178" s="38" t="s">
        <v>22</v>
      </c>
    </row>
    <row r="179" spans="1:11" ht="21.75" customHeight="1">
      <c r="A179" s="18" t="s">
        <v>196</v>
      </c>
      <c r="B179" s="19">
        <v>191501</v>
      </c>
      <c r="C179" s="18" t="s">
        <v>205</v>
      </c>
      <c r="D179" s="19">
        <v>19150111509</v>
      </c>
      <c r="E179" s="20">
        <v>74.5</v>
      </c>
      <c r="F179" s="21">
        <f t="shared" si="14"/>
        <v>37.25</v>
      </c>
      <c r="G179" s="21">
        <v>85.58</v>
      </c>
      <c r="H179" s="21">
        <f t="shared" si="17"/>
        <v>42.79</v>
      </c>
      <c r="I179" s="21">
        <f t="shared" si="18"/>
        <v>80.03999999999999</v>
      </c>
      <c r="J179" s="37">
        <f>SUMPRODUCT(($B$3:$B$277=B179)*($I$3:$I$277&gt;I179))+1</f>
        <v>9</v>
      </c>
      <c r="K179" s="38" t="s">
        <v>22</v>
      </c>
    </row>
    <row r="180" spans="1:11" ht="21.75" customHeight="1">
      <c r="A180" s="18" t="s">
        <v>196</v>
      </c>
      <c r="B180" s="19">
        <v>191501</v>
      </c>
      <c r="C180" s="18" t="s">
        <v>206</v>
      </c>
      <c r="D180" s="19">
        <v>19150118508</v>
      </c>
      <c r="E180" s="20">
        <v>74.8</v>
      </c>
      <c r="F180" s="21">
        <f t="shared" si="14"/>
        <v>37.4</v>
      </c>
      <c r="G180" s="21">
        <v>83.94</v>
      </c>
      <c r="H180" s="21">
        <f t="shared" si="17"/>
        <v>41.97</v>
      </c>
      <c r="I180" s="21">
        <f t="shared" si="18"/>
        <v>79.37</v>
      </c>
      <c r="J180" s="37">
        <f>SUMPRODUCT(($B$3:$B$277=B180)*($I$3:$I$277&gt;I180))+1</f>
        <v>10</v>
      </c>
      <c r="K180" s="38" t="s">
        <v>22</v>
      </c>
    </row>
    <row r="181" spans="1:11" ht="21.75" customHeight="1">
      <c r="A181" s="18" t="s">
        <v>196</v>
      </c>
      <c r="B181" s="19">
        <v>191501</v>
      </c>
      <c r="C181" s="18" t="s">
        <v>207</v>
      </c>
      <c r="D181" s="19">
        <v>19150115324</v>
      </c>
      <c r="E181" s="20">
        <v>82.2</v>
      </c>
      <c r="F181" s="21">
        <f t="shared" si="14"/>
        <v>41.1</v>
      </c>
      <c r="G181" s="22" t="s">
        <v>29</v>
      </c>
      <c r="H181" s="21"/>
      <c r="I181" s="21"/>
      <c r="J181" s="37"/>
      <c r="K181" s="38" t="s">
        <v>22</v>
      </c>
    </row>
    <row r="182" spans="1:11" ht="21.75" customHeight="1">
      <c r="A182" s="18" t="s">
        <v>196</v>
      </c>
      <c r="B182" s="19">
        <v>191501</v>
      </c>
      <c r="C182" s="30" t="s">
        <v>208</v>
      </c>
      <c r="D182" s="29">
        <v>19150114126</v>
      </c>
      <c r="E182" s="31">
        <v>74.2</v>
      </c>
      <c r="F182" s="21">
        <f t="shared" si="14"/>
        <v>37.1</v>
      </c>
      <c r="G182" s="22" t="s">
        <v>29</v>
      </c>
      <c r="H182" s="21"/>
      <c r="I182" s="21"/>
      <c r="J182" s="37"/>
      <c r="K182" s="38" t="s">
        <v>22</v>
      </c>
    </row>
    <row r="183" spans="1:11" s="2" customFormat="1" ht="19.5" customHeight="1">
      <c r="A183" s="14" t="s">
        <v>209</v>
      </c>
      <c r="B183" s="15">
        <v>191601</v>
      </c>
      <c r="C183" s="14" t="s">
        <v>210</v>
      </c>
      <c r="D183" s="15">
        <v>19160117211</v>
      </c>
      <c r="E183" s="16">
        <v>77.9</v>
      </c>
      <c r="F183" s="17">
        <f t="shared" si="14"/>
        <v>38.95</v>
      </c>
      <c r="G183" s="17">
        <v>87.18</v>
      </c>
      <c r="H183" s="17">
        <f aca="true" t="shared" si="19" ref="H183:H191">G183*0.5</f>
        <v>43.59</v>
      </c>
      <c r="I183" s="17">
        <f aca="true" t="shared" si="20" ref="I183:I191">F183+H183</f>
        <v>82.54</v>
      </c>
      <c r="J183" s="35">
        <f>SUMPRODUCT(($B$3:$B$277=B183)*($I$3:$I$277&gt;I183))+1</f>
        <v>1</v>
      </c>
      <c r="K183" s="36" t="s">
        <v>14</v>
      </c>
    </row>
    <row r="184" spans="1:11" s="2" customFormat="1" ht="19.5" customHeight="1">
      <c r="A184" s="14" t="s">
        <v>209</v>
      </c>
      <c r="B184" s="15">
        <v>191601</v>
      </c>
      <c r="C184" s="14" t="s">
        <v>211</v>
      </c>
      <c r="D184" s="15">
        <v>19160100708</v>
      </c>
      <c r="E184" s="16">
        <v>75.7</v>
      </c>
      <c r="F184" s="17">
        <f t="shared" si="14"/>
        <v>37.85</v>
      </c>
      <c r="G184" s="17">
        <v>88.22</v>
      </c>
      <c r="H184" s="17">
        <f t="shared" si="19"/>
        <v>44.11</v>
      </c>
      <c r="I184" s="17">
        <f t="shared" si="20"/>
        <v>81.96000000000001</v>
      </c>
      <c r="J184" s="35">
        <f>SUMPRODUCT(($B$3:$B$277=B184)*($I$3:$I$277&gt;I184))+1</f>
        <v>2</v>
      </c>
      <c r="K184" s="36" t="s">
        <v>14</v>
      </c>
    </row>
    <row r="185" spans="1:11" s="2" customFormat="1" ht="19.5" customHeight="1">
      <c r="A185" s="14" t="s">
        <v>209</v>
      </c>
      <c r="B185" s="15">
        <v>191601</v>
      </c>
      <c r="C185" s="14" t="s">
        <v>212</v>
      </c>
      <c r="D185" s="15">
        <v>19160118026</v>
      </c>
      <c r="E185" s="16">
        <v>76.9</v>
      </c>
      <c r="F185" s="17">
        <f t="shared" si="14"/>
        <v>38.45</v>
      </c>
      <c r="G185" s="17">
        <v>86.98</v>
      </c>
      <c r="H185" s="17">
        <f t="shared" si="19"/>
        <v>43.49</v>
      </c>
      <c r="I185" s="17">
        <f t="shared" si="20"/>
        <v>81.94</v>
      </c>
      <c r="J185" s="35">
        <f>SUMPRODUCT(($B$3:$B$277=B185)*($I$3:$I$277&gt;I185))+1</f>
        <v>3</v>
      </c>
      <c r="K185" s="36" t="s">
        <v>14</v>
      </c>
    </row>
    <row r="186" spans="1:11" s="2" customFormat="1" ht="19.5" customHeight="1">
      <c r="A186" s="14" t="s">
        <v>209</v>
      </c>
      <c r="B186" s="42">
        <v>191601</v>
      </c>
      <c r="C186" s="43" t="s">
        <v>213</v>
      </c>
      <c r="D186" s="42">
        <v>19160108814</v>
      </c>
      <c r="E186" s="44">
        <v>74.6</v>
      </c>
      <c r="F186" s="17">
        <f t="shared" si="14"/>
        <v>37.3</v>
      </c>
      <c r="G186" s="45">
        <v>87.98</v>
      </c>
      <c r="H186" s="17">
        <f t="shared" si="19"/>
        <v>43.99</v>
      </c>
      <c r="I186" s="17">
        <f t="shared" si="20"/>
        <v>81.28999999999999</v>
      </c>
      <c r="J186" s="35">
        <f>SUMPRODUCT(($B$3:$B$277=B186)*($I$3:$I$277&gt;I186))+1</f>
        <v>4</v>
      </c>
      <c r="K186" s="36" t="s">
        <v>14</v>
      </c>
    </row>
    <row r="187" spans="1:11" s="2" customFormat="1" ht="19.5" customHeight="1">
      <c r="A187" s="14" t="s">
        <v>209</v>
      </c>
      <c r="B187" s="42">
        <v>191601</v>
      </c>
      <c r="C187" s="43" t="s">
        <v>214</v>
      </c>
      <c r="D187" s="42">
        <v>19160118907</v>
      </c>
      <c r="E187" s="44">
        <v>73.4</v>
      </c>
      <c r="F187" s="17">
        <f t="shared" si="14"/>
        <v>36.7</v>
      </c>
      <c r="G187" s="45">
        <v>86.84</v>
      </c>
      <c r="H187" s="17">
        <f t="shared" si="19"/>
        <v>43.42</v>
      </c>
      <c r="I187" s="17">
        <f t="shared" si="20"/>
        <v>80.12</v>
      </c>
      <c r="J187" s="35">
        <f>SUMPRODUCT(($B$3:$B$277=B187)*($I$3:$I$277&gt;I187))+1</f>
        <v>5</v>
      </c>
      <c r="K187" s="36" t="s">
        <v>14</v>
      </c>
    </row>
    <row r="188" spans="1:11" s="5" customFormat="1" ht="19.5" customHeight="1">
      <c r="A188" s="18" t="s">
        <v>209</v>
      </c>
      <c r="B188" s="40">
        <v>191601</v>
      </c>
      <c r="C188" s="39" t="s">
        <v>215</v>
      </c>
      <c r="D188" s="40">
        <v>19160118522</v>
      </c>
      <c r="E188" s="41">
        <v>73.4</v>
      </c>
      <c r="F188" s="21">
        <f t="shared" si="14"/>
        <v>36.7</v>
      </c>
      <c r="G188" s="46">
        <v>84.88</v>
      </c>
      <c r="H188" s="21">
        <f t="shared" si="19"/>
        <v>42.44</v>
      </c>
      <c r="I188" s="21">
        <f t="shared" si="20"/>
        <v>79.14</v>
      </c>
      <c r="J188" s="37">
        <f>SUMPRODUCT(($B$3:$B$277=B188)*($I$3:$I$277&gt;I188))+1</f>
        <v>6</v>
      </c>
      <c r="K188" s="38" t="s">
        <v>22</v>
      </c>
    </row>
    <row r="189" spans="1:11" s="5" customFormat="1" ht="19.5" customHeight="1">
      <c r="A189" s="18" t="s">
        <v>209</v>
      </c>
      <c r="B189" s="40">
        <v>191601</v>
      </c>
      <c r="C189" s="39" t="s">
        <v>216</v>
      </c>
      <c r="D189" s="40">
        <v>19160108729</v>
      </c>
      <c r="E189" s="41">
        <v>73.3</v>
      </c>
      <c r="F189" s="21">
        <f t="shared" si="14"/>
        <v>36.65</v>
      </c>
      <c r="G189" s="46">
        <v>84.4</v>
      </c>
      <c r="H189" s="21">
        <f t="shared" si="19"/>
        <v>42.2</v>
      </c>
      <c r="I189" s="21">
        <f t="shared" si="20"/>
        <v>78.85</v>
      </c>
      <c r="J189" s="37">
        <f>SUMPRODUCT(($B$3:$B$277=B189)*($I$3:$I$277&gt;I189))+1</f>
        <v>7</v>
      </c>
      <c r="K189" s="38" t="s">
        <v>22</v>
      </c>
    </row>
    <row r="190" spans="1:11" s="5" customFormat="1" ht="19.5" customHeight="1">
      <c r="A190" s="18" t="s">
        <v>209</v>
      </c>
      <c r="B190" s="29">
        <v>191601</v>
      </c>
      <c r="C190" s="30" t="s">
        <v>217</v>
      </c>
      <c r="D190" s="29">
        <v>19160105926</v>
      </c>
      <c r="E190" s="31">
        <v>77.9</v>
      </c>
      <c r="F190" s="21">
        <f t="shared" si="14"/>
        <v>38.95</v>
      </c>
      <c r="G190" s="21">
        <v>79.62</v>
      </c>
      <c r="H190" s="21">
        <f t="shared" si="19"/>
        <v>39.81</v>
      </c>
      <c r="I190" s="21">
        <f t="shared" si="20"/>
        <v>78.76</v>
      </c>
      <c r="J190" s="37">
        <f>SUMPRODUCT(($B$3:$B$277=B190)*($I$3:$I$277&gt;I190))+1</f>
        <v>8</v>
      </c>
      <c r="K190" s="38" t="s">
        <v>22</v>
      </c>
    </row>
    <row r="191" spans="1:11" s="5" customFormat="1" ht="19.5" customHeight="1">
      <c r="A191" s="18" t="s">
        <v>209</v>
      </c>
      <c r="B191" s="40">
        <v>191601</v>
      </c>
      <c r="C191" s="39" t="s">
        <v>218</v>
      </c>
      <c r="D191" s="40">
        <v>19160116625</v>
      </c>
      <c r="E191" s="41">
        <v>73.1</v>
      </c>
      <c r="F191" s="21">
        <f t="shared" si="14"/>
        <v>36.55</v>
      </c>
      <c r="G191" s="46">
        <v>83.2</v>
      </c>
      <c r="H191" s="21">
        <f t="shared" si="19"/>
        <v>41.6</v>
      </c>
      <c r="I191" s="21">
        <f t="shared" si="20"/>
        <v>78.15</v>
      </c>
      <c r="J191" s="37">
        <f>SUMPRODUCT(($B$3:$B$277=B191)*($I$3:$I$277&gt;I191))+1</f>
        <v>9</v>
      </c>
      <c r="K191" s="38" t="s">
        <v>22</v>
      </c>
    </row>
    <row r="192" spans="1:11" s="5" customFormat="1" ht="19.5" customHeight="1">
      <c r="A192" s="18" t="s">
        <v>209</v>
      </c>
      <c r="B192" s="29">
        <v>191601</v>
      </c>
      <c r="C192" s="30" t="s">
        <v>219</v>
      </c>
      <c r="D192" s="29">
        <v>19160101507</v>
      </c>
      <c r="E192" s="31">
        <v>77.3</v>
      </c>
      <c r="F192" s="21">
        <f t="shared" si="14"/>
        <v>38.65</v>
      </c>
      <c r="G192" s="22" t="s">
        <v>29</v>
      </c>
      <c r="H192" s="21"/>
      <c r="I192" s="21"/>
      <c r="J192" s="37"/>
      <c r="K192" s="38" t="s">
        <v>22</v>
      </c>
    </row>
    <row r="193" spans="1:11" s="2" customFormat="1" ht="21.75" customHeight="1">
      <c r="A193" s="14" t="s">
        <v>220</v>
      </c>
      <c r="B193" s="15">
        <v>191701</v>
      </c>
      <c r="C193" s="14" t="s">
        <v>221</v>
      </c>
      <c r="D193" s="15">
        <v>19170119028</v>
      </c>
      <c r="E193" s="16">
        <v>79.2</v>
      </c>
      <c r="F193" s="17">
        <f t="shared" si="14"/>
        <v>39.6</v>
      </c>
      <c r="G193" s="17">
        <v>85.48</v>
      </c>
      <c r="H193" s="17">
        <f>G193*0.5</f>
        <v>42.74</v>
      </c>
      <c r="I193" s="17">
        <f>F193+H193</f>
        <v>82.34</v>
      </c>
      <c r="J193" s="35">
        <f>SUMPRODUCT(($B$3:$B$277=B193)*($I$3:$I$277&gt;I193))+1</f>
        <v>1</v>
      </c>
      <c r="K193" s="36" t="s">
        <v>14</v>
      </c>
    </row>
    <row r="194" spans="1:11" s="2" customFormat="1" ht="21.75" customHeight="1">
      <c r="A194" s="14" t="s">
        <v>220</v>
      </c>
      <c r="B194" s="15">
        <v>191701</v>
      </c>
      <c r="C194" s="14" t="s">
        <v>222</v>
      </c>
      <c r="D194" s="15">
        <v>19170113506</v>
      </c>
      <c r="E194" s="16">
        <v>75.7</v>
      </c>
      <c r="F194" s="17">
        <f t="shared" si="14"/>
        <v>37.85</v>
      </c>
      <c r="G194" s="17">
        <v>88.84</v>
      </c>
      <c r="H194" s="17">
        <f>G194*0.5</f>
        <v>44.42</v>
      </c>
      <c r="I194" s="17">
        <f>F194+H194</f>
        <v>82.27000000000001</v>
      </c>
      <c r="J194" s="35">
        <f>SUMPRODUCT(($B$3:$B$277=B194)*($I$3:$I$277&gt;I194))+1</f>
        <v>2</v>
      </c>
      <c r="K194" s="36" t="s">
        <v>14</v>
      </c>
    </row>
    <row r="195" spans="1:11" s="2" customFormat="1" ht="21.75" customHeight="1">
      <c r="A195" s="14" t="s">
        <v>220</v>
      </c>
      <c r="B195" s="15">
        <v>191701</v>
      </c>
      <c r="C195" s="14" t="s">
        <v>223</v>
      </c>
      <c r="D195" s="15">
        <v>19170118207</v>
      </c>
      <c r="E195" s="16">
        <v>79.1</v>
      </c>
      <c r="F195" s="17">
        <f aca="true" t="shared" si="21" ref="F195:F258">E195*0.5</f>
        <v>39.55</v>
      </c>
      <c r="G195" s="17">
        <v>84.84</v>
      </c>
      <c r="H195" s="17">
        <f>G195*0.5</f>
        <v>42.42</v>
      </c>
      <c r="I195" s="17">
        <f>F195+H195</f>
        <v>81.97</v>
      </c>
      <c r="J195" s="35">
        <f>SUMPRODUCT(($B$3:$B$277=B195)*($I$3:$I$277&gt;I195))+1</f>
        <v>3</v>
      </c>
      <c r="K195" s="36" t="s">
        <v>14</v>
      </c>
    </row>
    <row r="196" spans="1:11" ht="21.75" customHeight="1">
      <c r="A196" s="18" t="s">
        <v>220</v>
      </c>
      <c r="B196" s="19">
        <v>191701</v>
      </c>
      <c r="C196" s="18" t="s">
        <v>44</v>
      </c>
      <c r="D196" s="19">
        <v>19170104910</v>
      </c>
      <c r="E196" s="20">
        <v>75.8</v>
      </c>
      <c r="F196" s="21">
        <f t="shared" si="21"/>
        <v>37.9</v>
      </c>
      <c r="G196" s="21">
        <v>84.26</v>
      </c>
      <c r="H196" s="21">
        <f>G196*0.5</f>
        <v>42.13</v>
      </c>
      <c r="I196" s="21">
        <f>F196+H196</f>
        <v>80.03</v>
      </c>
      <c r="J196" s="37">
        <f>SUMPRODUCT(($B$3:$B$277=B196)*($I$3:$I$277&gt;I196))+1</f>
        <v>4</v>
      </c>
      <c r="K196" s="38" t="s">
        <v>22</v>
      </c>
    </row>
    <row r="197" spans="1:11" ht="21.75" customHeight="1">
      <c r="A197" s="18" t="s">
        <v>220</v>
      </c>
      <c r="B197" s="19">
        <v>191701</v>
      </c>
      <c r="C197" s="18" t="s">
        <v>224</v>
      </c>
      <c r="D197" s="19">
        <v>19170118225</v>
      </c>
      <c r="E197" s="20">
        <v>81.6</v>
      </c>
      <c r="F197" s="21">
        <f t="shared" si="21"/>
        <v>40.8</v>
      </c>
      <c r="G197" s="22" t="s">
        <v>29</v>
      </c>
      <c r="H197" s="21"/>
      <c r="I197" s="21"/>
      <c r="J197" s="37"/>
      <c r="K197" s="38" t="s">
        <v>22</v>
      </c>
    </row>
    <row r="198" spans="1:11" ht="21.75" customHeight="1">
      <c r="A198" s="18" t="s">
        <v>220</v>
      </c>
      <c r="B198" s="19">
        <v>191701</v>
      </c>
      <c r="C198" s="18" t="s">
        <v>225</v>
      </c>
      <c r="D198" s="19">
        <v>19170102815</v>
      </c>
      <c r="E198" s="20">
        <v>75.9</v>
      </c>
      <c r="F198" s="21">
        <f t="shared" si="21"/>
        <v>37.95</v>
      </c>
      <c r="G198" s="22" t="s">
        <v>29</v>
      </c>
      <c r="H198" s="21"/>
      <c r="I198" s="21"/>
      <c r="J198" s="37"/>
      <c r="K198" s="38" t="s">
        <v>22</v>
      </c>
    </row>
    <row r="199" spans="1:11" s="2" customFormat="1" ht="21" customHeight="1">
      <c r="A199" s="14" t="s">
        <v>226</v>
      </c>
      <c r="B199" s="15">
        <v>191801</v>
      </c>
      <c r="C199" s="14" t="s">
        <v>227</v>
      </c>
      <c r="D199" s="15">
        <v>19180115606</v>
      </c>
      <c r="E199" s="16">
        <v>78.5</v>
      </c>
      <c r="F199" s="17">
        <f t="shared" si="21"/>
        <v>39.25</v>
      </c>
      <c r="G199" s="17">
        <v>88.26</v>
      </c>
      <c r="H199" s="17">
        <f aca="true" t="shared" si="22" ref="H199:H239">G199*0.5</f>
        <v>44.13</v>
      </c>
      <c r="I199" s="17">
        <f aca="true" t="shared" si="23" ref="I199:I239">F199+H199</f>
        <v>83.38</v>
      </c>
      <c r="J199" s="35">
        <f>SUMPRODUCT(($B$3:$B$277=B199)*($I$3:$I$277&gt;I199))+1</f>
        <v>1</v>
      </c>
      <c r="K199" s="36" t="s">
        <v>14</v>
      </c>
    </row>
    <row r="200" spans="1:11" s="2" customFormat="1" ht="21" customHeight="1">
      <c r="A200" s="14" t="s">
        <v>226</v>
      </c>
      <c r="B200" s="15">
        <v>191801</v>
      </c>
      <c r="C200" s="14" t="s">
        <v>228</v>
      </c>
      <c r="D200" s="15">
        <v>19180117506</v>
      </c>
      <c r="E200" s="16">
        <v>77.4</v>
      </c>
      <c r="F200" s="17">
        <f t="shared" si="21"/>
        <v>38.7</v>
      </c>
      <c r="G200" s="17">
        <v>87.98</v>
      </c>
      <c r="H200" s="17">
        <f t="shared" si="22"/>
        <v>43.99</v>
      </c>
      <c r="I200" s="17">
        <f t="shared" si="23"/>
        <v>82.69</v>
      </c>
      <c r="J200" s="35">
        <f>SUMPRODUCT(($B$3:$B$277=B200)*($I$3:$I$277&gt;I200))+1</f>
        <v>2</v>
      </c>
      <c r="K200" s="36" t="s">
        <v>14</v>
      </c>
    </row>
    <row r="201" spans="1:11" s="2" customFormat="1" ht="21" customHeight="1">
      <c r="A201" s="14" t="s">
        <v>226</v>
      </c>
      <c r="B201" s="15">
        <v>191801</v>
      </c>
      <c r="C201" s="14" t="s">
        <v>229</v>
      </c>
      <c r="D201" s="15">
        <v>19180110001</v>
      </c>
      <c r="E201" s="16">
        <v>75.8</v>
      </c>
      <c r="F201" s="17">
        <f t="shared" si="21"/>
        <v>37.9</v>
      </c>
      <c r="G201" s="17">
        <v>87.64</v>
      </c>
      <c r="H201" s="17">
        <f t="shared" si="22"/>
        <v>43.82</v>
      </c>
      <c r="I201" s="17">
        <f t="shared" si="23"/>
        <v>81.72</v>
      </c>
      <c r="J201" s="35">
        <f>SUMPRODUCT(($B$3:$B$277=B201)*($I$3:$I$277&gt;I201))+1</f>
        <v>3</v>
      </c>
      <c r="K201" s="36" t="s">
        <v>14</v>
      </c>
    </row>
    <row r="202" spans="1:11" s="2" customFormat="1" ht="21" customHeight="1">
      <c r="A202" s="14" t="s">
        <v>226</v>
      </c>
      <c r="B202" s="15">
        <v>191801</v>
      </c>
      <c r="C202" s="14" t="s">
        <v>230</v>
      </c>
      <c r="D202" s="15">
        <v>19180115822</v>
      </c>
      <c r="E202" s="16">
        <v>78.2</v>
      </c>
      <c r="F202" s="17">
        <f t="shared" si="21"/>
        <v>39.1</v>
      </c>
      <c r="G202" s="17">
        <v>84.88</v>
      </c>
      <c r="H202" s="17">
        <f t="shared" si="22"/>
        <v>42.44</v>
      </c>
      <c r="I202" s="17">
        <f t="shared" si="23"/>
        <v>81.53999999999999</v>
      </c>
      <c r="J202" s="35">
        <f>SUMPRODUCT(($B$3:$B$277=B202)*($I$3:$I$277&gt;I202))+1</f>
        <v>4</v>
      </c>
      <c r="K202" s="36" t="s">
        <v>14</v>
      </c>
    </row>
    <row r="203" spans="1:11" s="2" customFormat="1" ht="21" customHeight="1">
      <c r="A203" s="14" t="s">
        <v>226</v>
      </c>
      <c r="B203" s="15">
        <v>191801</v>
      </c>
      <c r="C203" s="14" t="s">
        <v>231</v>
      </c>
      <c r="D203" s="15">
        <v>19180114616</v>
      </c>
      <c r="E203" s="16">
        <v>77.4</v>
      </c>
      <c r="F203" s="17">
        <f t="shared" si="21"/>
        <v>38.7</v>
      </c>
      <c r="G203" s="17">
        <v>85.42</v>
      </c>
      <c r="H203" s="17">
        <f t="shared" si="22"/>
        <v>42.71</v>
      </c>
      <c r="I203" s="17">
        <f t="shared" si="23"/>
        <v>81.41</v>
      </c>
      <c r="J203" s="35">
        <f>SUMPRODUCT(($B$3:$B$277=B203)*($I$3:$I$277&gt;I203))+1</f>
        <v>5</v>
      </c>
      <c r="K203" s="36" t="s">
        <v>14</v>
      </c>
    </row>
    <row r="204" spans="1:11" s="2" customFormat="1" ht="21" customHeight="1">
      <c r="A204" s="14" t="s">
        <v>226</v>
      </c>
      <c r="B204" s="15">
        <v>191801</v>
      </c>
      <c r="C204" s="14" t="s">
        <v>232</v>
      </c>
      <c r="D204" s="15">
        <v>19180101506</v>
      </c>
      <c r="E204" s="16">
        <v>76.4</v>
      </c>
      <c r="F204" s="17">
        <f t="shared" si="21"/>
        <v>38.2</v>
      </c>
      <c r="G204" s="17">
        <v>85.72</v>
      </c>
      <c r="H204" s="17">
        <f t="shared" si="22"/>
        <v>42.86</v>
      </c>
      <c r="I204" s="17">
        <f t="shared" si="23"/>
        <v>81.06</v>
      </c>
      <c r="J204" s="35">
        <f>SUMPRODUCT(($B$3:$B$277=B204)*($I$3:$I$277&gt;I204))+1</f>
        <v>6</v>
      </c>
      <c r="K204" s="36" t="s">
        <v>14</v>
      </c>
    </row>
    <row r="205" spans="1:11" s="2" customFormat="1" ht="21" customHeight="1">
      <c r="A205" s="14" t="s">
        <v>226</v>
      </c>
      <c r="B205" s="15">
        <v>191801</v>
      </c>
      <c r="C205" s="14" t="s">
        <v>233</v>
      </c>
      <c r="D205" s="15">
        <v>19180103404</v>
      </c>
      <c r="E205" s="16">
        <v>73.4</v>
      </c>
      <c r="F205" s="17">
        <f t="shared" si="21"/>
        <v>36.7</v>
      </c>
      <c r="G205" s="17">
        <v>88.28</v>
      </c>
      <c r="H205" s="17">
        <f t="shared" si="22"/>
        <v>44.14</v>
      </c>
      <c r="I205" s="17">
        <f t="shared" si="23"/>
        <v>80.84</v>
      </c>
      <c r="J205" s="35">
        <f>SUMPRODUCT(($B$3:$B$277=B205)*($I$3:$I$277&gt;I205))+1</f>
        <v>7</v>
      </c>
      <c r="K205" s="36" t="s">
        <v>14</v>
      </c>
    </row>
    <row r="206" spans="1:11" s="2" customFormat="1" ht="21" customHeight="1">
      <c r="A206" s="14" t="s">
        <v>226</v>
      </c>
      <c r="B206" s="15">
        <v>191801</v>
      </c>
      <c r="C206" s="14" t="s">
        <v>234</v>
      </c>
      <c r="D206" s="15">
        <v>19180109313</v>
      </c>
      <c r="E206" s="16">
        <v>73.7</v>
      </c>
      <c r="F206" s="17">
        <f t="shared" si="21"/>
        <v>36.85</v>
      </c>
      <c r="G206" s="17">
        <v>87.48</v>
      </c>
      <c r="H206" s="17">
        <f t="shared" si="22"/>
        <v>43.74</v>
      </c>
      <c r="I206" s="17">
        <f t="shared" si="23"/>
        <v>80.59</v>
      </c>
      <c r="J206" s="35">
        <f>SUMPRODUCT(($B$3:$B$277=B206)*($I$3:$I$277&gt;I206))+1</f>
        <v>8</v>
      </c>
      <c r="K206" s="36" t="s">
        <v>14</v>
      </c>
    </row>
    <row r="207" spans="1:11" ht="21" customHeight="1">
      <c r="A207" s="18" t="s">
        <v>226</v>
      </c>
      <c r="B207" s="19">
        <v>191801</v>
      </c>
      <c r="C207" s="18" t="s">
        <v>235</v>
      </c>
      <c r="D207" s="19">
        <v>19180108816</v>
      </c>
      <c r="E207" s="20">
        <v>76.8</v>
      </c>
      <c r="F207" s="21">
        <f t="shared" si="21"/>
        <v>38.4</v>
      </c>
      <c r="G207" s="21">
        <v>83.76</v>
      </c>
      <c r="H207" s="21">
        <f t="shared" si="22"/>
        <v>41.88</v>
      </c>
      <c r="I207" s="21">
        <f t="shared" si="23"/>
        <v>80.28</v>
      </c>
      <c r="J207" s="37">
        <f>SUMPRODUCT(($B$3:$B$277=B207)*($I$3:$I$277&gt;I207))+1</f>
        <v>9</v>
      </c>
      <c r="K207" s="38" t="s">
        <v>22</v>
      </c>
    </row>
    <row r="208" spans="1:11" ht="21" customHeight="1">
      <c r="A208" s="18" t="s">
        <v>226</v>
      </c>
      <c r="B208" s="19">
        <v>191801</v>
      </c>
      <c r="C208" s="18" t="s">
        <v>236</v>
      </c>
      <c r="D208" s="19">
        <v>19180110923</v>
      </c>
      <c r="E208" s="20">
        <v>74.2</v>
      </c>
      <c r="F208" s="21">
        <f t="shared" si="21"/>
        <v>37.1</v>
      </c>
      <c r="G208" s="21">
        <v>85.72</v>
      </c>
      <c r="H208" s="21">
        <f t="shared" si="22"/>
        <v>42.86</v>
      </c>
      <c r="I208" s="21">
        <f t="shared" si="23"/>
        <v>79.96000000000001</v>
      </c>
      <c r="J208" s="37">
        <f>SUMPRODUCT(($B$3:$B$277=B208)*($I$3:$I$277&gt;I208))+1</f>
        <v>10</v>
      </c>
      <c r="K208" s="38" t="s">
        <v>22</v>
      </c>
    </row>
    <row r="209" spans="1:11" ht="21" customHeight="1">
      <c r="A209" s="18" t="s">
        <v>226</v>
      </c>
      <c r="B209" s="19">
        <v>191801</v>
      </c>
      <c r="C209" s="18" t="s">
        <v>237</v>
      </c>
      <c r="D209" s="19">
        <v>19180105609</v>
      </c>
      <c r="E209" s="20">
        <v>76.2</v>
      </c>
      <c r="F209" s="21">
        <f t="shared" si="21"/>
        <v>38.1</v>
      </c>
      <c r="G209" s="21">
        <v>82.66</v>
      </c>
      <c r="H209" s="21">
        <f t="shared" si="22"/>
        <v>41.33</v>
      </c>
      <c r="I209" s="21">
        <f t="shared" si="23"/>
        <v>79.43</v>
      </c>
      <c r="J209" s="37">
        <f>SUMPRODUCT(($B$3:$B$277=B209)*($I$3:$I$277&gt;I209))+1</f>
        <v>11</v>
      </c>
      <c r="K209" s="38" t="s">
        <v>22</v>
      </c>
    </row>
    <row r="210" spans="1:11" ht="21" customHeight="1">
      <c r="A210" s="18" t="s">
        <v>226</v>
      </c>
      <c r="B210" s="19">
        <v>191801</v>
      </c>
      <c r="C210" s="18" t="s">
        <v>238</v>
      </c>
      <c r="D210" s="19">
        <v>19180116516</v>
      </c>
      <c r="E210" s="20">
        <v>73.8</v>
      </c>
      <c r="F210" s="21">
        <f t="shared" si="21"/>
        <v>36.9</v>
      </c>
      <c r="G210" s="21">
        <v>84.94</v>
      </c>
      <c r="H210" s="21">
        <f t="shared" si="22"/>
        <v>42.47</v>
      </c>
      <c r="I210" s="21">
        <f t="shared" si="23"/>
        <v>79.37</v>
      </c>
      <c r="J210" s="37">
        <f>SUMPRODUCT(($B$3:$B$277=B210)*($I$3:$I$277&gt;I210))+1</f>
        <v>12</v>
      </c>
      <c r="K210" s="38" t="s">
        <v>22</v>
      </c>
    </row>
    <row r="211" spans="1:11" ht="21" customHeight="1">
      <c r="A211" s="18" t="s">
        <v>226</v>
      </c>
      <c r="B211" s="19">
        <v>191801</v>
      </c>
      <c r="C211" s="39" t="s">
        <v>239</v>
      </c>
      <c r="D211" s="40">
        <v>19180118422</v>
      </c>
      <c r="E211" s="41">
        <v>72.2</v>
      </c>
      <c r="F211" s="21">
        <f t="shared" si="21"/>
        <v>36.1</v>
      </c>
      <c r="G211" s="21">
        <v>86.46</v>
      </c>
      <c r="H211" s="21">
        <f t="shared" si="22"/>
        <v>43.23</v>
      </c>
      <c r="I211" s="21">
        <f t="shared" si="23"/>
        <v>79.33</v>
      </c>
      <c r="J211" s="37">
        <f>SUMPRODUCT(($B$3:$B$277=B211)*($I$3:$I$277&gt;I211))+1</f>
        <v>13</v>
      </c>
      <c r="K211" s="38" t="s">
        <v>22</v>
      </c>
    </row>
    <row r="212" spans="1:11" ht="21" customHeight="1">
      <c r="A212" s="18" t="s">
        <v>226</v>
      </c>
      <c r="B212" s="19">
        <v>191801</v>
      </c>
      <c r="C212" s="30" t="s">
        <v>240</v>
      </c>
      <c r="D212" s="29">
        <v>19180109625</v>
      </c>
      <c r="E212" s="31">
        <v>73.1</v>
      </c>
      <c r="F212" s="21">
        <f t="shared" si="21"/>
        <v>36.55</v>
      </c>
      <c r="G212" s="21">
        <v>85.42</v>
      </c>
      <c r="H212" s="21">
        <f t="shared" si="22"/>
        <v>42.71</v>
      </c>
      <c r="I212" s="21">
        <f t="shared" si="23"/>
        <v>79.25999999999999</v>
      </c>
      <c r="J212" s="37">
        <f>SUMPRODUCT(($B$3:$B$277=B212)*($I$3:$I$277&gt;I212))+1</f>
        <v>14</v>
      </c>
      <c r="K212" s="38" t="s">
        <v>22</v>
      </c>
    </row>
    <row r="213" spans="1:11" ht="21" customHeight="1">
      <c r="A213" s="18" t="s">
        <v>226</v>
      </c>
      <c r="B213" s="19">
        <v>191801</v>
      </c>
      <c r="C213" s="18" t="s">
        <v>241</v>
      </c>
      <c r="D213" s="19">
        <v>19180110106</v>
      </c>
      <c r="E213" s="20">
        <v>74.6</v>
      </c>
      <c r="F213" s="21">
        <f t="shared" si="21"/>
        <v>37.3</v>
      </c>
      <c r="G213" s="21">
        <v>83.14</v>
      </c>
      <c r="H213" s="21">
        <f t="shared" si="22"/>
        <v>41.57</v>
      </c>
      <c r="I213" s="21">
        <f t="shared" si="23"/>
        <v>78.87</v>
      </c>
      <c r="J213" s="37">
        <f>SUMPRODUCT(($B$3:$B$277=B213)*($I$3:$I$277&gt;I213))+1</f>
        <v>15</v>
      </c>
      <c r="K213" s="38" t="s">
        <v>22</v>
      </c>
    </row>
    <row r="214" spans="1:11" ht="21" customHeight="1">
      <c r="A214" s="18" t="s">
        <v>226</v>
      </c>
      <c r="B214" s="19">
        <v>191801</v>
      </c>
      <c r="C214" s="26" t="s">
        <v>242</v>
      </c>
      <c r="D214" s="27">
        <v>19180113021</v>
      </c>
      <c r="E214" s="28">
        <v>72.1</v>
      </c>
      <c r="F214" s="21">
        <f t="shared" si="21"/>
        <v>36.05</v>
      </c>
      <c r="G214" s="21">
        <v>80.78</v>
      </c>
      <c r="H214" s="21">
        <f t="shared" si="22"/>
        <v>40.39</v>
      </c>
      <c r="I214" s="21">
        <f t="shared" si="23"/>
        <v>76.44</v>
      </c>
      <c r="J214" s="37">
        <f>SUMPRODUCT(($B$3:$B$277=B214)*($I$3:$I$277&gt;I214))+1</f>
        <v>16</v>
      </c>
      <c r="K214" s="38" t="s">
        <v>22</v>
      </c>
    </row>
    <row r="215" spans="1:11" s="2" customFormat="1" ht="21" customHeight="1">
      <c r="A215" s="14" t="s">
        <v>226</v>
      </c>
      <c r="B215" s="15">
        <v>191802</v>
      </c>
      <c r="C215" s="14" t="s">
        <v>243</v>
      </c>
      <c r="D215" s="15">
        <v>19180213522</v>
      </c>
      <c r="E215" s="16">
        <v>72.6</v>
      </c>
      <c r="F215" s="17">
        <f t="shared" si="21"/>
        <v>36.3</v>
      </c>
      <c r="G215" s="17">
        <v>86.02</v>
      </c>
      <c r="H215" s="17">
        <f t="shared" si="22"/>
        <v>43.01</v>
      </c>
      <c r="I215" s="17">
        <f t="shared" si="23"/>
        <v>79.31</v>
      </c>
      <c r="J215" s="35">
        <f>SUMPRODUCT(($B$3:$B$277=B215)*($I$3:$I$277&gt;I215))+1</f>
        <v>1</v>
      </c>
      <c r="K215" s="36" t="s">
        <v>14</v>
      </c>
    </row>
    <row r="216" spans="1:11" ht="21" customHeight="1">
      <c r="A216" s="18" t="s">
        <v>226</v>
      </c>
      <c r="B216" s="19">
        <v>191802</v>
      </c>
      <c r="C216" s="18" t="s">
        <v>244</v>
      </c>
      <c r="D216" s="19">
        <v>19180206412</v>
      </c>
      <c r="E216" s="20">
        <v>71.9</v>
      </c>
      <c r="F216" s="21">
        <f t="shared" si="21"/>
        <v>35.95</v>
      </c>
      <c r="G216" s="21">
        <v>80.46</v>
      </c>
      <c r="H216" s="21">
        <f t="shared" si="22"/>
        <v>40.23</v>
      </c>
      <c r="I216" s="21">
        <f t="shared" si="23"/>
        <v>76.18</v>
      </c>
      <c r="J216" s="37">
        <f>SUMPRODUCT(($B$3:$B$277=B216)*($I$3:$I$277&gt;I216))+1</f>
        <v>2</v>
      </c>
      <c r="K216" s="38" t="s">
        <v>22</v>
      </c>
    </row>
    <row r="217" spans="1:11" s="2" customFormat="1" ht="21.75" customHeight="1">
      <c r="A217" s="14" t="s">
        <v>245</v>
      </c>
      <c r="B217" s="15">
        <v>191901</v>
      </c>
      <c r="C217" s="14" t="s">
        <v>246</v>
      </c>
      <c r="D217" s="15">
        <v>19190104225</v>
      </c>
      <c r="E217" s="16">
        <v>81.3</v>
      </c>
      <c r="F217" s="17">
        <f t="shared" si="21"/>
        <v>40.65</v>
      </c>
      <c r="G217" s="17">
        <v>85.54</v>
      </c>
      <c r="H217" s="17">
        <f t="shared" si="22"/>
        <v>42.77</v>
      </c>
      <c r="I217" s="17">
        <f t="shared" si="23"/>
        <v>83.42</v>
      </c>
      <c r="J217" s="35">
        <f>SUMPRODUCT(($B$3:$B$277=B217)*($I$3:$I$277&gt;I217))+1</f>
        <v>1</v>
      </c>
      <c r="K217" s="36" t="s">
        <v>14</v>
      </c>
    </row>
    <row r="218" spans="1:11" s="2" customFormat="1" ht="21.75" customHeight="1">
      <c r="A218" s="14" t="s">
        <v>245</v>
      </c>
      <c r="B218" s="15">
        <v>191901</v>
      </c>
      <c r="C218" s="14" t="s">
        <v>247</v>
      </c>
      <c r="D218" s="15">
        <v>19190115503</v>
      </c>
      <c r="E218" s="16">
        <v>77.1</v>
      </c>
      <c r="F218" s="17">
        <f t="shared" si="21"/>
        <v>38.55</v>
      </c>
      <c r="G218" s="17">
        <v>88.94</v>
      </c>
      <c r="H218" s="17">
        <f t="shared" si="22"/>
        <v>44.47</v>
      </c>
      <c r="I218" s="17">
        <f t="shared" si="23"/>
        <v>83.02</v>
      </c>
      <c r="J218" s="35">
        <f>SUMPRODUCT(($B$3:$B$277=B218)*($I$3:$I$277&gt;I218))+1</f>
        <v>2</v>
      </c>
      <c r="K218" s="36" t="s">
        <v>14</v>
      </c>
    </row>
    <row r="219" spans="1:11" s="2" customFormat="1" ht="21.75" customHeight="1">
      <c r="A219" s="14" t="s">
        <v>245</v>
      </c>
      <c r="B219" s="15">
        <v>191901</v>
      </c>
      <c r="C219" s="14" t="s">
        <v>248</v>
      </c>
      <c r="D219" s="15">
        <v>19190110204</v>
      </c>
      <c r="E219" s="16">
        <v>76.5</v>
      </c>
      <c r="F219" s="17">
        <f t="shared" si="21"/>
        <v>38.25</v>
      </c>
      <c r="G219" s="17">
        <v>88.5</v>
      </c>
      <c r="H219" s="17">
        <f t="shared" si="22"/>
        <v>44.25</v>
      </c>
      <c r="I219" s="17">
        <f t="shared" si="23"/>
        <v>82.5</v>
      </c>
      <c r="J219" s="35">
        <f>SUMPRODUCT(($B$3:$B$277=B219)*($I$3:$I$277&gt;I219))+1</f>
        <v>3</v>
      </c>
      <c r="K219" s="36" t="s">
        <v>14</v>
      </c>
    </row>
    <row r="220" spans="1:11" s="2" customFormat="1" ht="21.75" customHeight="1">
      <c r="A220" s="14" t="s">
        <v>245</v>
      </c>
      <c r="B220" s="15">
        <v>191901</v>
      </c>
      <c r="C220" s="14" t="s">
        <v>249</v>
      </c>
      <c r="D220" s="15">
        <v>19190103119</v>
      </c>
      <c r="E220" s="16">
        <v>78.2</v>
      </c>
      <c r="F220" s="17">
        <f t="shared" si="21"/>
        <v>39.1</v>
      </c>
      <c r="G220" s="17">
        <v>85.64</v>
      </c>
      <c r="H220" s="17">
        <f t="shared" si="22"/>
        <v>42.82</v>
      </c>
      <c r="I220" s="17">
        <f t="shared" si="23"/>
        <v>81.92</v>
      </c>
      <c r="J220" s="35">
        <f>SUMPRODUCT(($B$3:$B$277=B220)*($I$3:$I$277&gt;I220))+1</f>
        <v>4</v>
      </c>
      <c r="K220" s="36" t="s">
        <v>14</v>
      </c>
    </row>
    <row r="221" spans="1:11" s="2" customFormat="1" ht="21.75" customHeight="1">
      <c r="A221" s="14" t="s">
        <v>245</v>
      </c>
      <c r="B221" s="15">
        <v>191901</v>
      </c>
      <c r="C221" s="14" t="s">
        <v>250</v>
      </c>
      <c r="D221" s="15">
        <v>19190100226</v>
      </c>
      <c r="E221" s="16">
        <v>76.4</v>
      </c>
      <c r="F221" s="17">
        <f t="shared" si="21"/>
        <v>38.2</v>
      </c>
      <c r="G221" s="17">
        <v>86.96</v>
      </c>
      <c r="H221" s="17">
        <f t="shared" si="22"/>
        <v>43.48</v>
      </c>
      <c r="I221" s="17">
        <f t="shared" si="23"/>
        <v>81.68</v>
      </c>
      <c r="J221" s="35">
        <f>SUMPRODUCT(($B$3:$B$277=B221)*($I$3:$I$277&gt;I221))+1</f>
        <v>5</v>
      </c>
      <c r="K221" s="36" t="s">
        <v>14</v>
      </c>
    </row>
    <row r="222" spans="1:11" s="2" customFormat="1" ht="21.75" customHeight="1">
      <c r="A222" s="14" t="s">
        <v>245</v>
      </c>
      <c r="B222" s="15">
        <v>191901</v>
      </c>
      <c r="C222" s="14" t="s">
        <v>251</v>
      </c>
      <c r="D222" s="15">
        <v>19190101110</v>
      </c>
      <c r="E222" s="16">
        <v>75.6</v>
      </c>
      <c r="F222" s="17">
        <f t="shared" si="21"/>
        <v>37.8</v>
      </c>
      <c r="G222" s="17">
        <v>87.34</v>
      </c>
      <c r="H222" s="17">
        <f t="shared" si="22"/>
        <v>43.67</v>
      </c>
      <c r="I222" s="17">
        <f t="shared" si="23"/>
        <v>81.47</v>
      </c>
      <c r="J222" s="35">
        <f>SUMPRODUCT(($B$3:$B$277=B222)*($I$3:$I$277&gt;I222))+1</f>
        <v>6</v>
      </c>
      <c r="K222" s="36" t="s">
        <v>14</v>
      </c>
    </row>
    <row r="223" spans="1:11" s="2" customFormat="1" ht="21.75" customHeight="1">
      <c r="A223" s="14" t="s">
        <v>245</v>
      </c>
      <c r="B223" s="15">
        <v>191901</v>
      </c>
      <c r="C223" s="14" t="s">
        <v>252</v>
      </c>
      <c r="D223" s="15">
        <v>19190116001</v>
      </c>
      <c r="E223" s="16">
        <v>77.6</v>
      </c>
      <c r="F223" s="17">
        <f t="shared" si="21"/>
        <v>38.8</v>
      </c>
      <c r="G223" s="17">
        <v>84.58</v>
      </c>
      <c r="H223" s="17">
        <f t="shared" si="22"/>
        <v>42.29</v>
      </c>
      <c r="I223" s="17">
        <f t="shared" si="23"/>
        <v>81.09</v>
      </c>
      <c r="J223" s="35">
        <f>SUMPRODUCT(($B$3:$B$277=B223)*($I$3:$I$277&gt;I223))+1</f>
        <v>7</v>
      </c>
      <c r="K223" s="36" t="s">
        <v>14</v>
      </c>
    </row>
    <row r="224" spans="1:11" s="2" customFormat="1" ht="21.75" customHeight="1">
      <c r="A224" s="14" t="s">
        <v>245</v>
      </c>
      <c r="B224" s="15">
        <v>191901</v>
      </c>
      <c r="C224" s="14" t="s">
        <v>253</v>
      </c>
      <c r="D224" s="15">
        <v>19190101730</v>
      </c>
      <c r="E224" s="16">
        <v>74.8</v>
      </c>
      <c r="F224" s="17">
        <f t="shared" si="21"/>
        <v>37.4</v>
      </c>
      <c r="G224" s="17">
        <v>87.36</v>
      </c>
      <c r="H224" s="17">
        <f t="shared" si="22"/>
        <v>43.68</v>
      </c>
      <c r="I224" s="17">
        <f t="shared" si="23"/>
        <v>81.08</v>
      </c>
      <c r="J224" s="35">
        <f>SUMPRODUCT(($B$3:$B$277=B224)*($I$3:$I$277&gt;I224))+1</f>
        <v>8</v>
      </c>
      <c r="K224" s="36" t="s">
        <v>14</v>
      </c>
    </row>
    <row r="225" spans="1:11" s="2" customFormat="1" ht="21.75" customHeight="1">
      <c r="A225" s="14" t="s">
        <v>245</v>
      </c>
      <c r="B225" s="15">
        <v>191901</v>
      </c>
      <c r="C225" s="14" t="s">
        <v>254</v>
      </c>
      <c r="D225" s="15">
        <v>19190115507</v>
      </c>
      <c r="E225" s="16">
        <v>78.1</v>
      </c>
      <c r="F225" s="17">
        <f t="shared" si="21"/>
        <v>39.05</v>
      </c>
      <c r="G225" s="17">
        <v>81.86</v>
      </c>
      <c r="H225" s="17">
        <f t="shared" si="22"/>
        <v>40.93</v>
      </c>
      <c r="I225" s="17">
        <f t="shared" si="23"/>
        <v>79.97999999999999</v>
      </c>
      <c r="J225" s="35">
        <f>SUMPRODUCT(($B$3:$B$277=B225)*($I$3:$I$277&gt;I225))+1</f>
        <v>9</v>
      </c>
      <c r="K225" s="36" t="s">
        <v>14</v>
      </c>
    </row>
    <row r="226" spans="1:11" s="2" customFormat="1" ht="21.75" customHeight="1">
      <c r="A226" s="14" t="s">
        <v>245</v>
      </c>
      <c r="B226" s="15">
        <v>191901</v>
      </c>
      <c r="C226" s="14" t="s">
        <v>255</v>
      </c>
      <c r="D226" s="15">
        <v>19190104202</v>
      </c>
      <c r="E226" s="16">
        <v>72.5</v>
      </c>
      <c r="F226" s="17">
        <f t="shared" si="21"/>
        <v>36.25</v>
      </c>
      <c r="G226" s="17">
        <v>86.98</v>
      </c>
      <c r="H226" s="17">
        <f t="shared" si="22"/>
        <v>43.49</v>
      </c>
      <c r="I226" s="17">
        <f t="shared" si="23"/>
        <v>79.74000000000001</v>
      </c>
      <c r="J226" s="35">
        <f>SUMPRODUCT(($B$3:$B$277=B226)*($I$3:$I$277&gt;I226))+1</f>
        <v>10</v>
      </c>
      <c r="K226" s="36" t="s">
        <v>14</v>
      </c>
    </row>
    <row r="227" spans="1:11" s="2" customFormat="1" ht="21.75" customHeight="1">
      <c r="A227" s="14" t="s">
        <v>245</v>
      </c>
      <c r="B227" s="15">
        <v>191901</v>
      </c>
      <c r="C227" s="14" t="s">
        <v>256</v>
      </c>
      <c r="D227" s="15">
        <v>19190107413</v>
      </c>
      <c r="E227" s="16">
        <v>73.6</v>
      </c>
      <c r="F227" s="17">
        <f t="shared" si="21"/>
        <v>36.8</v>
      </c>
      <c r="G227" s="17">
        <v>85.68</v>
      </c>
      <c r="H227" s="17">
        <f t="shared" si="22"/>
        <v>42.84</v>
      </c>
      <c r="I227" s="17">
        <f t="shared" si="23"/>
        <v>79.64</v>
      </c>
      <c r="J227" s="35">
        <f>SUMPRODUCT(($B$3:$B$277=B227)*($I$3:$I$277&gt;I227))+1</f>
        <v>11</v>
      </c>
      <c r="K227" s="36" t="s">
        <v>14</v>
      </c>
    </row>
    <row r="228" spans="1:11" s="2" customFormat="1" ht="21.75" customHeight="1">
      <c r="A228" s="14" t="s">
        <v>245</v>
      </c>
      <c r="B228" s="15">
        <v>191901</v>
      </c>
      <c r="C228" s="14" t="s">
        <v>257</v>
      </c>
      <c r="D228" s="15">
        <v>19190101222</v>
      </c>
      <c r="E228" s="16">
        <v>71.2</v>
      </c>
      <c r="F228" s="17">
        <f t="shared" si="21"/>
        <v>35.6</v>
      </c>
      <c r="G228" s="17">
        <v>87.94</v>
      </c>
      <c r="H228" s="17">
        <f t="shared" si="22"/>
        <v>43.97</v>
      </c>
      <c r="I228" s="17">
        <f t="shared" si="23"/>
        <v>79.57</v>
      </c>
      <c r="J228" s="35">
        <f>SUMPRODUCT(($B$3:$B$277=B228)*($I$3:$I$277&gt;I228))+1</f>
        <v>12</v>
      </c>
      <c r="K228" s="36" t="s">
        <v>14</v>
      </c>
    </row>
    <row r="229" spans="1:11" ht="21.75" customHeight="1">
      <c r="A229" s="18" t="s">
        <v>245</v>
      </c>
      <c r="B229" s="19">
        <v>191901</v>
      </c>
      <c r="C229" s="18" t="s">
        <v>258</v>
      </c>
      <c r="D229" s="19">
        <v>19190100619</v>
      </c>
      <c r="E229" s="20">
        <v>72.7</v>
      </c>
      <c r="F229" s="21">
        <f t="shared" si="21"/>
        <v>36.35</v>
      </c>
      <c r="G229" s="21">
        <v>86.02</v>
      </c>
      <c r="H229" s="21">
        <f t="shared" si="22"/>
        <v>43.01</v>
      </c>
      <c r="I229" s="21">
        <f t="shared" si="23"/>
        <v>79.36</v>
      </c>
      <c r="J229" s="37">
        <f>SUMPRODUCT(($B$3:$B$277=B229)*($I$3:$I$277&gt;I229))+1</f>
        <v>13</v>
      </c>
      <c r="K229" s="38" t="s">
        <v>22</v>
      </c>
    </row>
    <row r="230" spans="1:11" ht="21.75" customHeight="1">
      <c r="A230" s="18" t="s">
        <v>245</v>
      </c>
      <c r="B230" s="19">
        <v>191901</v>
      </c>
      <c r="C230" s="18" t="s">
        <v>259</v>
      </c>
      <c r="D230" s="19">
        <v>19190107906</v>
      </c>
      <c r="E230" s="20">
        <v>73.8</v>
      </c>
      <c r="F230" s="21">
        <f t="shared" si="21"/>
        <v>36.9</v>
      </c>
      <c r="G230" s="21">
        <v>84.44</v>
      </c>
      <c r="H230" s="21">
        <f t="shared" si="22"/>
        <v>42.22</v>
      </c>
      <c r="I230" s="21">
        <f t="shared" si="23"/>
        <v>79.12</v>
      </c>
      <c r="J230" s="37">
        <f>SUMPRODUCT(($B$3:$B$277=B230)*($I$3:$I$277&gt;I230))+1</f>
        <v>14</v>
      </c>
      <c r="K230" s="38" t="s">
        <v>22</v>
      </c>
    </row>
    <row r="231" spans="1:11" ht="21.75" customHeight="1">
      <c r="A231" s="18" t="s">
        <v>245</v>
      </c>
      <c r="B231" s="19">
        <v>191901</v>
      </c>
      <c r="C231" s="18" t="s">
        <v>260</v>
      </c>
      <c r="D231" s="19">
        <v>19190111315</v>
      </c>
      <c r="E231" s="20">
        <v>71.6</v>
      </c>
      <c r="F231" s="21">
        <f t="shared" si="21"/>
        <v>35.8</v>
      </c>
      <c r="G231" s="21">
        <v>86.26</v>
      </c>
      <c r="H231" s="21">
        <f t="shared" si="22"/>
        <v>43.13</v>
      </c>
      <c r="I231" s="21">
        <f t="shared" si="23"/>
        <v>78.93</v>
      </c>
      <c r="J231" s="37">
        <f>SUMPRODUCT(($B$3:$B$277=B231)*($I$3:$I$277&gt;I231))+1</f>
        <v>15</v>
      </c>
      <c r="K231" s="38" t="s">
        <v>22</v>
      </c>
    </row>
    <row r="232" spans="1:11" ht="21.75" customHeight="1">
      <c r="A232" s="18" t="s">
        <v>245</v>
      </c>
      <c r="B232" s="19">
        <v>191901</v>
      </c>
      <c r="C232" s="18" t="s">
        <v>261</v>
      </c>
      <c r="D232" s="19">
        <v>19190104326</v>
      </c>
      <c r="E232" s="20">
        <v>71.5</v>
      </c>
      <c r="F232" s="21">
        <f t="shared" si="21"/>
        <v>35.75</v>
      </c>
      <c r="G232" s="21">
        <v>86.28</v>
      </c>
      <c r="H232" s="21">
        <f t="shared" si="22"/>
        <v>43.14</v>
      </c>
      <c r="I232" s="21">
        <f t="shared" si="23"/>
        <v>78.89</v>
      </c>
      <c r="J232" s="37">
        <f>SUMPRODUCT(($B$3:$B$277=B232)*($I$3:$I$277&gt;I232))+1</f>
        <v>16</v>
      </c>
      <c r="K232" s="38" t="s">
        <v>22</v>
      </c>
    </row>
    <row r="233" spans="1:11" ht="21.75" customHeight="1">
      <c r="A233" s="18" t="s">
        <v>245</v>
      </c>
      <c r="B233" s="19">
        <v>191901</v>
      </c>
      <c r="C233" s="18" t="s">
        <v>262</v>
      </c>
      <c r="D233" s="19">
        <v>19190101814</v>
      </c>
      <c r="E233" s="20">
        <v>70.3</v>
      </c>
      <c r="F233" s="21">
        <f t="shared" si="21"/>
        <v>35.15</v>
      </c>
      <c r="G233" s="21">
        <v>87.48</v>
      </c>
      <c r="H233" s="21">
        <f t="shared" si="22"/>
        <v>43.74</v>
      </c>
      <c r="I233" s="21">
        <f t="shared" si="23"/>
        <v>78.89</v>
      </c>
      <c r="J233" s="37">
        <v>17</v>
      </c>
      <c r="K233" s="38" t="s">
        <v>22</v>
      </c>
    </row>
    <row r="234" spans="1:11" ht="21.75" customHeight="1">
      <c r="A234" s="18" t="s">
        <v>245</v>
      </c>
      <c r="B234" s="19">
        <v>191901</v>
      </c>
      <c r="C234" s="18" t="s">
        <v>263</v>
      </c>
      <c r="D234" s="19">
        <v>19190108215</v>
      </c>
      <c r="E234" s="20">
        <v>71</v>
      </c>
      <c r="F234" s="21">
        <f t="shared" si="21"/>
        <v>35.5</v>
      </c>
      <c r="G234" s="21">
        <v>86.28</v>
      </c>
      <c r="H234" s="21">
        <f t="shared" si="22"/>
        <v>43.14</v>
      </c>
      <c r="I234" s="21">
        <f t="shared" si="23"/>
        <v>78.64</v>
      </c>
      <c r="J234" s="37">
        <f>SUMPRODUCT(($B$3:$B$277=B234)*($I$3:$I$277&gt;I234))+1</f>
        <v>18</v>
      </c>
      <c r="K234" s="38" t="s">
        <v>22</v>
      </c>
    </row>
    <row r="235" spans="1:11" ht="21.75" customHeight="1">
      <c r="A235" s="18" t="s">
        <v>245</v>
      </c>
      <c r="B235" s="19">
        <v>191901</v>
      </c>
      <c r="C235" s="18" t="s">
        <v>264</v>
      </c>
      <c r="D235" s="19">
        <v>19190101821</v>
      </c>
      <c r="E235" s="20">
        <v>72.3</v>
      </c>
      <c r="F235" s="21">
        <f t="shared" si="21"/>
        <v>36.15</v>
      </c>
      <c r="G235" s="21">
        <v>84.82</v>
      </c>
      <c r="H235" s="21">
        <f t="shared" si="22"/>
        <v>42.41</v>
      </c>
      <c r="I235" s="21">
        <f t="shared" si="23"/>
        <v>78.56</v>
      </c>
      <c r="J235" s="37">
        <f>SUMPRODUCT(($B$3:$B$277=B235)*($I$3:$I$277&gt;I235))+1</f>
        <v>19</v>
      </c>
      <c r="K235" s="38" t="s">
        <v>22</v>
      </c>
    </row>
    <row r="236" spans="1:11" ht="21.75" customHeight="1">
      <c r="A236" s="18" t="s">
        <v>245</v>
      </c>
      <c r="B236" s="19">
        <v>191901</v>
      </c>
      <c r="C236" s="18" t="s">
        <v>265</v>
      </c>
      <c r="D236" s="19">
        <v>19190107024</v>
      </c>
      <c r="E236" s="20">
        <v>70.2</v>
      </c>
      <c r="F236" s="21">
        <f t="shared" si="21"/>
        <v>35.1</v>
      </c>
      <c r="G236" s="21">
        <v>86.22</v>
      </c>
      <c r="H236" s="21">
        <f t="shared" si="22"/>
        <v>43.11</v>
      </c>
      <c r="I236" s="21">
        <f t="shared" si="23"/>
        <v>78.21000000000001</v>
      </c>
      <c r="J236" s="37">
        <f>SUMPRODUCT(($B$3:$B$277=B236)*($I$3:$I$277&gt;I236))+1</f>
        <v>20</v>
      </c>
      <c r="K236" s="38" t="s">
        <v>22</v>
      </c>
    </row>
    <row r="237" spans="1:11" ht="21.75" customHeight="1">
      <c r="A237" s="18" t="s">
        <v>245</v>
      </c>
      <c r="B237" s="19">
        <v>191901</v>
      </c>
      <c r="C237" s="18" t="s">
        <v>266</v>
      </c>
      <c r="D237" s="19">
        <v>19190106125</v>
      </c>
      <c r="E237" s="20">
        <v>72.4</v>
      </c>
      <c r="F237" s="21">
        <f t="shared" si="21"/>
        <v>36.2</v>
      </c>
      <c r="G237" s="21">
        <v>83.9</v>
      </c>
      <c r="H237" s="21">
        <f t="shared" si="22"/>
        <v>41.95</v>
      </c>
      <c r="I237" s="21">
        <f t="shared" si="23"/>
        <v>78.15</v>
      </c>
      <c r="J237" s="37">
        <f>SUMPRODUCT(($B$3:$B$277=B237)*($I$3:$I$277&gt;I237))+1</f>
        <v>21</v>
      </c>
      <c r="K237" s="38" t="s">
        <v>22</v>
      </c>
    </row>
    <row r="238" spans="1:11" ht="21.75" customHeight="1">
      <c r="A238" s="18" t="s">
        <v>245</v>
      </c>
      <c r="B238" s="19">
        <v>191901</v>
      </c>
      <c r="C238" s="26" t="s">
        <v>267</v>
      </c>
      <c r="D238" s="27">
        <v>19190109518</v>
      </c>
      <c r="E238" s="28">
        <v>69.9</v>
      </c>
      <c r="F238" s="21">
        <f t="shared" si="21"/>
        <v>34.95</v>
      </c>
      <c r="G238" s="21">
        <v>85.6</v>
      </c>
      <c r="H238" s="21">
        <f t="shared" si="22"/>
        <v>42.8</v>
      </c>
      <c r="I238" s="21">
        <f t="shared" si="23"/>
        <v>77.75</v>
      </c>
      <c r="J238" s="37">
        <f>SUMPRODUCT(($B$3:$B$277=B238)*($I$3:$I$277&gt;I238))+1</f>
        <v>22</v>
      </c>
      <c r="K238" s="38" t="s">
        <v>22</v>
      </c>
    </row>
    <row r="239" spans="1:11" ht="21.75" customHeight="1">
      <c r="A239" s="18" t="s">
        <v>245</v>
      </c>
      <c r="B239" s="19">
        <v>191901</v>
      </c>
      <c r="C239" s="18" t="s">
        <v>268</v>
      </c>
      <c r="D239" s="19">
        <v>19190109822</v>
      </c>
      <c r="E239" s="20">
        <v>71.5</v>
      </c>
      <c r="F239" s="21">
        <f t="shared" si="21"/>
        <v>35.75</v>
      </c>
      <c r="G239" s="21">
        <v>82.36</v>
      </c>
      <c r="H239" s="21">
        <f t="shared" si="22"/>
        <v>41.18</v>
      </c>
      <c r="I239" s="21">
        <f t="shared" si="23"/>
        <v>76.93</v>
      </c>
      <c r="J239" s="37">
        <f>SUMPRODUCT(($B$3:$B$277=B239)*($I$3:$I$277&gt;I239))+1</f>
        <v>23</v>
      </c>
      <c r="K239" s="38" t="s">
        <v>22</v>
      </c>
    </row>
    <row r="240" spans="1:11" ht="21.75" customHeight="1">
      <c r="A240" s="18" t="s">
        <v>245</v>
      </c>
      <c r="B240" s="19">
        <v>191901</v>
      </c>
      <c r="C240" s="30" t="s">
        <v>269</v>
      </c>
      <c r="D240" s="29">
        <v>19190111024</v>
      </c>
      <c r="E240" s="31">
        <v>72</v>
      </c>
      <c r="F240" s="21">
        <f t="shared" si="21"/>
        <v>36</v>
      </c>
      <c r="G240" s="22" t="s">
        <v>29</v>
      </c>
      <c r="H240" s="21"/>
      <c r="I240" s="21"/>
      <c r="J240" s="37"/>
      <c r="K240" s="38" t="s">
        <v>22</v>
      </c>
    </row>
    <row r="241" spans="1:11" s="2" customFormat="1" ht="21.75" customHeight="1">
      <c r="A241" s="14" t="s">
        <v>245</v>
      </c>
      <c r="B241" s="15">
        <v>191902</v>
      </c>
      <c r="C241" s="14" t="s">
        <v>270</v>
      </c>
      <c r="D241" s="15">
        <v>19190216213</v>
      </c>
      <c r="E241" s="16">
        <v>69.3</v>
      </c>
      <c r="F241" s="17">
        <f t="shared" si="21"/>
        <v>34.65</v>
      </c>
      <c r="G241" s="17">
        <v>86.9</v>
      </c>
      <c r="H241" s="17">
        <f aca="true" t="shared" si="24" ref="H241:H275">G241*0.5</f>
        <v>43.45</v>
      </c>
      <c r="I241" s="17">
        <f aca="true" t="shared" si="25" ref="I241:I275">F241+H241</f>
        <v>78.1</v>
      </c>
      <c r="J241" s="35">
        <f>SUMPRODUCT(($B$3:$B$277=B241)*($I$3:$I$277&gt;I241))+1</f>
        <v>1</v>
      </c>
      <c r="K241" s="36" t="s">
        <v>14</v>
      </c>
    </row>
    <row r="242" spans="1:11" ht="21.75" customHeight="1">
      <c r="A242" s="18" t="s">
        <v>245</v>
      </c>
      <c r="B242" s="19">
        <v>191902</v>
      </c>
      <c r="C242" s="18" t="s">
        <v>271</v>
      </c>
      <c r="D242" s="19">
        <v>19190213930</v>
      </c>
      <c r="E242" s="20">
        <v>66.4</v>
      </c>
      <c r="F242" s="21">
        <f t="shared" si="21"/>
        <v>33.2</v>
      </c>
      <c r="G242" s="21">
        <v>83.02</v>
      </c>
      <c r="H242" s="21">
        <f t="shared" si="24"/>
        <v>41.51</v>
      </c>
      <c r="I242" s="21">
        <f t="shared" si="25"/>
        <v>74.71000000000001</v>
      </c>
      <c r="J242" s="37">
        <f>SUMPRODUCT(($B$3:$B$277=B242)*($I$3:$I$277&gt;I242))+1</f>
        <v>2</v>
      </c>
      <c r="K242" s="38" t="s">
        <v>22</v>
      </c>
    </row>
    <row r="243" spans="1:11" s="2" customFormat="1" ht="21" customHeight="1">
      <c r="A243" s="14" t="s">
        <v>272</v>
      </c>
      <c r="B243" s="15">
        <v>192001</v>
      </c>
      <c r="C243" s="14" t="s">
        <v>273</v>
      </c>
      <c r="D243" s="15">
        <v>19200106202</v>
      </c>
      <c r="E243" s="16">
        <v>78.7</v>
      </c>
      <c r="F243" s="17">
        <f t="shared" si="21"/>
        <v>39.35</v>
      </c>
      <c r="G243" s="17">
        <v>87.38</v>
      </c>
      <c r="H243" s="17">
        <f t="shared" si="24"/>
        <v>43.69</v>
      </c>
      <c r="I243" s="17">
        <f t="shared" si="25"/>
        <v>83.03999999999999</v>
      </c>
      <c r="J243" s="35">
        <f>SUMPRODUCT(($B$3:$B$277=B243)*($I$3:$I$277&gt;I243))+1</f>
        <v>1</v>
      </c>
      <c r="K243" s="36" t="s">
        <v>14</v>
      </c>
    </row>
    <row r="244" spans="1:11" s="2" customFormat="1" ht="21" customHeight="1">
      <c r="A244" s="14" t="s">
        <v>272</v>
      </c>
      <c r="B244" s="15">
        <v>192001</v>
      </c>
      <c r="C244" s="14" t="s">
        <v>274</v>
      </c>
      <c r="D244" s="15">
        <v>19200103726</v>
      </c>
      <c r="E244" s="16">
        <v>75.2</v>
      </c>
      <c r="F244" s="17">
        <f t="shared" si="21"/>
        <v>37.6</v>
      </c>
      <c r="G244" s="17">
        <v>85.9</v>
      </c>
      <c r="H244" s="17">
        <f t="shared" si="24"/>
        <v>42.95</v>
      </c>
      <c r="I244" s="17">
        <f t="shared" si="25"/>
        <v>80.55000000000001</v>
      </c>
      <c r="J244" s="35">
        <f>SUMPRODUCT(($B$3:$B$277=B244)*($I$3:$I$277&gt;I244))+1</f>
        <v>2</v>
      </c>
      <c r="K244" s="36" t="s">
        <v>14</v>
      </c>
    </row>
    <row r="245" spans="1:11" s="2" customFormat="1" ht="21" customHeight="1">
      <c r="A245" s="14" t="s">
        <v>272</v>
      </c>
      <c r="B245" s="15">
        <v>192001</v>
      </c>
      <c r="C245" s="14" t="s">
        <v>275</v>
      </c>
      <c r="D245" s="15">
        <v>19200100324</v>
      </c>
      <c r="E245" s="16">
        <v>73.9</v>
      </c>
      <c r="F245" s="17">
        <f t="shared" si="21"/>
        <v>36.95</v>
      </c>
      <c r="G245" s="17">
        <v>87.18</v>
      </c>
      <c r="H245" s="17">
        <f t="shared" si="24"/>
        <v>43.59</v>
      </c>
      <c r="I245" s="17">
        <f t="shared" si="25"/>
        <v>80.54</v>
      </c>
      <c r="J245" s="35">
        <f>SUMPRODUCT(($B$3:$B$277=B245)*($I$3:$I$277&gt;I245))+1</f>
        <v>3</v>
      </c>
      <c r="K245" s="36" t="s">
        <v>14</v>
      </c>
    </row>
    <row r="246" spans="1:11" s="2" customFormat="1" ht="21" customHeight="1">
      <c r="A246" s="14" t="s">
        <v>272</v>
      </c>
      <c r="B246" s="15">
        <v>192001</v>
      </c>
      <c r="C246" s="14" t="s">
        <v>276</v>
      </c>
      <c r="D246" s="15">
        <v>19200111502</v>
      </c>
      <c r="E246" s="16">
        <v>76.6</v>
      </c>
      <c r="F246" s="17">
        <f t="shared" si="21"/>
        <v>38.3</v>
      </c>
      <c r="G246" s="17">
        <v>84.28</v>
      </c>
      <c r="H246" s="17">
        <f t="shared" si="24"/>
        <v>42.14</v>
      </c>
      <c r="I246" s="17">
        <f t="shared" si="25"/>
        <v>80.44</v>
      </c>
      <c r="J246" s="35">
        <f>SUMPRODUCT(($B$3:$B$277=B246)*($I$3:$I$277&gt;I246))+1</f>
        <v>4</v>
      </c>
      <c r="K246" s="36" t="s">
        <v>14</v>
      </c>
    </row>
    <row r="247" spans="1:11" s="2" customFormat="1" ht="21" customHeight="1">
      <c r="A247" s="14" t="s">
        <v>272</v>
      </c>
      <c r="B247" s="15">
        <v>192001</v>
      </c>
      <c r="C247" s="14" t="s">
        <v>277</v>
      </c>
      <c r="D247" s="15">
        <v>19200101002</v>
      </c>
      <c r="E247" s="16">
        <v>77.9</v>
      </c>
      <c r="F247" s="17">
        <f t="shared" si="21"/>
        <v>38.95</v>
      </c>
      <c r="G247" s="17">
        <v>82.92</v>
      </c>
      <c r="H247" s="17">
        <f t="shared" si="24"/>
        <v>41.46</v>
      </c>
      <c r="I247" s="17">
        <f t="shared" si="25"/>
        <v>80.41</v>
      </c>
      <c r="J247" s="35">
        <f>SUMPRODUCT(($B$3:$B$277=B247)*($I$3:$I$277&gt;I247))+1</f>
        <v>5</v>
      </c>
      <c r="K247" s="36" t="s">
        <v>14</v>
      </c>
    </row>
    <row r="248" spans="1:11" s="2" customFormat="1" ht="21" customHeight="1">
      <c r="A248" s="14" t="s">
        <v>272</v>
      </c>
      <c r="B248" s="15">
        <v>192001</v>
      </c>
      <c r="C248" s="14" t="s">
        <v>278</v>
      </c>
      <c r="D248" s="15">
        <v>19200111930</v>
      </c>
      <c r="E248" s="16">
        <v>77.7</v>
      </c>
      <c r="F248" s="17">
        <f t="shared" si="21"/>
        <v>38.85</v>
      </c>
      <c r="G248" s="17">
        <v>82.98</v>
      </c>
      <c r="H248" s="17">
        <f t="shared" si="24"/>
        <v>41.49</v>
      </c>
      <c r="I248" s="17">
        <f t="shared" si="25"/>
        <v>80.34</v>
      </c>
      <c r="J248" s="35">
        <f>SUMPRODUCT(($B$3:$B$277=B248)*($I$3:$I$277&gt;I248))+1</f>
        <v>6</v>
      </c>
      <c r="K248" s="36" t="s">
        <v>14</v>
      </c>
    </row>
    <row r="249" spans="1:11" s="2" customFormat="1" ht="21" customHeight="1">
      <c r="A249" s="14" t="s">
        <v>272</v>
      </c>
      <c r="B249" s="15">
        <v>192001</v>
      </c>
      <c r="C249" s="14" t="s">
        <v>279</v>
      </c>
      <c r="D249" s="15">
        <v>19200106526</v>
      </c>
      <c r="E249" s="16">
        <v>75.1</v>
      </c>
      <c r="F249" s="17">
        <f t="shared" si="21"/>
        <v>37.55</v>
      </c>
      <c r="G249" s="17">
        <v>85.24</v>
      </c>
      <c r="H249" s="17">
        <f t="shared" si="24"/>
        <v>42.62</v>
      </c>
      <c r="I249" s="17">
        <f t="shared" si="25"/>
        <v>80.16999999999999</v>
      </c>
      <c r="J249" s="35">
        <f>SUMPRODUCT(($B$3:$B$277=B249)*($I$3:$I$277&gt;I249))+1</f>
        <v>7</v>
      </c>
      <c r="K249" s="36" t="s">
        <v>14</v>
      </c>
    </row>
    <row r="250" spans="1:11" s="2" customFormat="1" ht="21" customHeight="1">
      <c r="A250" s="14" t="s">
        <v>272</v>
      </c>
      <c r="B250" s="15">
        <v>192001</v>
      </c>
      <c r="C250" s="14" t="s">
        <v>280</v>
      </c>
      <c r="D250" s="15">
        <v>19200102424</v>
      </c>
      <c r="E250" s="16">
        <v>76.5</v>
      </c>
      <c r="F250" s="17">
        <f t="shared" si="21"/>
        <v>38.25</v>
      </c>
      <c r="G250" s="17">
        <v>83.76</v>
      </c>
      <c r="H250" s="17">
        <f t="shared" si="24"/>
        <v>41.88</v>
      </c>
      <c r="I250" s="17">
        <f t="shared" si="25"/>
        <v>80.13</v>
      </c>
      <c r="J250" s="35">
        <f>SUMPRODUCT(($B$3:$B$277=B250)*($I$3:$I$277&gt;I250))+1</f>
        <v>8</v>
      </c>
      <c r="K250" s="36" t="s">
        <v>14</v>
      </c>
    </row>
    <row r="251" spans="1:11" s="2" customFormat="1" ht="21" customHeight="1">
      <c r="A251" s="14" t="s">
        <v>272</v>
      </c>
      <c r="B251" s="15">
        <v>192001</v>
      </c>
      <c r="C251" s="14" t="s">
        <v>281</v>
      </c>
      <c r="D251" s="15">
        <v>19200114723</v>
      </c>
      <c r="E251" s="16">
        <v>74.6</v>
      </c>
      <c r="F251" s="17">
        <f t="shared" si="21"/>
        <v>37.3</v>
      </c>
      <c r="G251" s="17">
        <v>85.12</v>
      </c>
      <c r="H251" s="17">
        <f t="shared" si="24"/>
        <v>42.56</v>
      </c>
      <c r="I251" s="17">
        <f t="shared" si="25"/>
        <v>79.86</v>
      </c>
      <c r="J251" s="35">
        <f>SUMPRODUCT(($B$3:$B$277=B251)*($I$3:$I$277&gt;I251))+1</f>
        <v>9</v>
      </c>
      <c r="K251" s="36" t="s">
        <v>14</v>
      </c>
    </row>
    <row r="252" spans="1:11" ht="21" customHeight="1">
      <c r="A252" s="18" t="s">
        <v>272</v>
      </c>
      <c r="B252" s="19">
        <v>192001</v>
      </c>
      <c r="C252" s="18" t="s">
        <v>282</v>
      </c>
      <c r="D252" s="19">
        <v>19200100604</v>
      </c>
      <c r="E252" s="20">
        <v>74.1</v>
      </c>
      <c r="F252" s="21">
        <f t="shared" si="21"/>
        <v>37.05</v>
      </c>
      <c r="G252" s="21">
        <v>85.12</v>
      </c>
      <c r="H252" s="21">
        <f t="shared" si="24"/>
        <v>42.56</v>
      </c>
      <c r="I252" s="21">
        <f t="shared" si="25"/>
        <v>79.61</v>
      </c>
      <c r="J252" s="37">
        <f>SUMPRODUCT(($B$3:$B$277=B252)*($I$3:$I$277&gt;I252))+1</f>
        <v>10</v>
      </c>
      <c r="K252" s="38" t="s">
        <v>22</v>
      </c>
    </row>
    <row r="253" spans="1:11" ht="21" customHeight="1">
      <c r="A253" s="18" t="s">
        <v>272</v>
      </c>
      <c r="B253" s="19">
        <v>192001</v>
      </c>
      <c r="C253" s="18" t="s">
        <v>283</v>
      </c>
      <c r="D253" s="19">
        <v>19200117129</v>
      </c>
      <c r="E253" s="20">
        <v>72.4</v>
      </c>
      <c r="F253" s="21">
        <f t="shared" si="21"/>
        <v>36.2</v>
      </c>
      <c r="G253" s="21">
        <v>86.7</v>
      </c>
      <c r="H253" s="21">
        <f t="shared" si="24"/>
        <v>43.35</v>
      </c>
      <c r="I253" s="21">
        <f t="shared" si="25"/>
        <v>79.55000000000001</v>
      </c>
      <c r="J253" s="37">
        <f>SUMPRODUCT(($B$3:$B$277=B253)*($I$3:$I$277&gt;I253))+1</f>
        <v>11</v>
      </c>
      <c r="K253" s="38" t="s">
        <v>22</v>
      </c>
    </row>
    <row r="254" spans="1:11" ht="21" customHeight="1">
      <c r="A254" s="18" t="s">
        <v>272</v>
      </c>
      <c r="B254" s="19">
        <v>192001</v>
      </c>
      <c r="C254" s="18" t="s">
        <v>284</v>
      </c>
      <c r="D254" s="19">
        <v>19200100703</v>
      </c>
      <c r="E254" s="20">
        <v>73.5</v>
      </c>
      <c r="F254" s="21">
        <f t="shared" si="21"/>
        <v>36.75</v>
      </c>
      <c r="G254" s="21">
        <v>85.42</v>
      </c>
      <c r="H254" s="21">
        <f t="shared" si="24"/>
        <v>42.71</v>
      </c>
      <c r="I254" s="21">
        <f t="shared" si="25"/>
        <v>79.46000000000001</v>
      </c>
      <c r="J254" s="37">
        <f>SUMPRODUCT(($B$3:$B$277=B254)*($I$3:$I$277&gt;I254))+1</f>
        <v>12</v>
      </c>
      <c r="K254" s="38" t="s">
        <v>22</v>
      </c>
    </row>
    <row r="255" spans="1:11" ht="21" customHeight="1">
      <c r="A255" s="18" t="s">
        <v>272</v>
      </c>
      <c r="B255" s="19">
        <v>192001</v>
      </c>
      <c r="C255" s="18" t="s">
        <v>285</v>
      </c>
      <c r="D255" s="19">
        <v>19200112103</v>
      </c>
      <c r="E255" s="20">
        <v>72.2</v>
      </c>
      <c r="F255" s="21">
        <f t="shared" si="21"/>
        <v>36.1</v>
      </c>
      <c r="G255" s="21">
        <v>85.14</v>
      </c>
      <c r="H255" s="21">
        <f t="shared" si="24"/>
        <v>42.57</v>
      </c>
      <c r="I255" s="21">
        <f t="shared" si="25"/>
        <v>78.67</v>
      </c>
      <c r="J255" s="37">
        <f>SUMPRODUCT(($B$3:$B$277=B255)*($I$3:$I$277&gt;I255))+1</f>
        <v>13</v>
      </c>
      <c r="K255" s="38" t="s">
        <v>22</v>
      </c>
    </row>
    <row r="256" spans="1:11" ht="21" customHeight="1">
      <c r="A256" s="18" t="s">
        <v>272</v>
      </c>
      <c r="B256" s="19">
        <v>192001</v>
      </c>
      <c r="C256" s="18" t="s">
        <v>286</v>
      </c>
      <c r="D256" s="19">
        <v>19200113526</v>
      </c>
      <c r="E256" s="20">
        <v>71.7</v>
      </c>
      <c r="F256" s="21">
        <f t="shared" si="21"/>
        <v>35.85</v>
      </c>
      <c r="G256" s="21">
        <v>85.64</v>
      </c>
      <c r="H256" s="21">
        <f t="shared" si="24"/>
        <v>42.82</v>
      </c>
      <c r="I256" s="21">
        <f t="shared" si="25"/>
        <v>78.67</v>
      </c>
      <c r="J256" s="37">
        <v>14</v>
      </c>
      <c r="K256" s="38" t="s">
        <v>22</v>
      </c>
    </row>
    <row r="257" spans="1:11" ht="21" customHeight="1">
      <c r="A257" s="18" t="s">
        <v>272</v>
      </c>
      <c r="B257" s="19">
        <v>192001</v>
      </c>
      <c r="C257" s="18" t="s">
        <v>287</v>
      </c>
      <c r="D257" s="19">
        <v>19200108101</v>
      </c>
      <c r="E257" s="20">
        <v>74.6</v>
      </c>
      <c r="F257" s="21">
        <f t="shared" si="21"/>
        <v>37.3</v>
      </c>
      <c r="G257" s="21">
        <v>82.14</v>
      </c>
      <c r="H257" s="21">
        <f t="shared" si="24"/>
        <v>41.07</v>
      </c>
      <c r="I257" s="21">
        <f t="shared" si="25"/>
        <v>78.37</v>
      </c>
      <c r="J257" s="37">
        <f>SUMPRODUCT(($B$3:$B$277=B257)*($I$3:$I$277&gt;I257))+1</f>
        <v>15</v>
      </c>
      <c r="K257" s="38" t="s">
        <v>22</v>
      </c>
    </row>
    <row r="258" spans="1:11" ht="21" customHeight="1">
      <c r="A258" s="18" t="s">
        <v>272</v>
      </c>
      <c r="B258" s="19">
        <v>192001</v>
      </c>
      <c r="C258" s="18" t="s">
        <v>288</v>
      </c>
      <c r="D258" s="19">
        <v>19200107530</v>
      </c>
      <c r="E258" s="20">
        <v>73.1</v>
      </c>
      <c r="F258" s="21">
        <f t="shared" si="21"/>
        <v>36.55</v>
      </c>
      <c r="G258" s="21">
        <v>82.68</v>
      </c>
      <c r="H258" s="21">
        <f t="shared" si="24"/>
        <v>41.34</v>
      </c>
      <c r="I258" s="21">
        <f t="shared" si="25"/>
        <v>77.89</v>
      </c>
      <c r="J258" s="37">
        <f>SUMPRODUCT(($B$3:$B$277=B258)*($I$3:$I$277&gt;I258))+1</f>
        <v>16</v>
      </c>
      <c r="K258" s="38" t="s">
        <v>22</v>
      </c>
    </row>
    <row r="259" spans="1:11" ht="21" customHeight="1">
      <c r="A259" s="18" t="s">
        <v>272</v>
      </c>
      <c r="B259" s="19">
        <v>192001</v>
      </c>
      <c r="C259" s="18" t="s">
        <v>289</v>
      </c>
      <c r="D259" s="19">
        <v>19200109701</v>
      </c>
      <c r="E259" s="20">
        <v>71.8</v>
      </c>
      <c r="F259" s="21">
        <f aca="true" t="shared" si="26" ref="F259:F277">E259*0.5</f>
        <v>35.9</v>
      </c>
      <c r="G259" s="21">
        <v>83.8</v>
      </c>
      <c r="H259" s="21">
        <f t="shared" si="24"/>
        <v>41.9</v>
      </c>
      <c r="I259" s="21">
        <f t="shared" si="25"/>
        <v>77.8</v>
      </c>
      <c r="J259" s="37">
        <f>SUMPRODUCT(($B$3:$B$277=B259)*($I$3:$I$277&gt;I259))+1</f>
        <v>17</v>
      </c>
      <c r="K259" s="38" t="s">
        <v>22</v>
      </c>
    </row>
    <row r="260" spans="1:11" ht="21" customHeight="1">
      <c r="A260" s="18" t="s">
        <v>272</v>
      </c>
      <c r="B260" s="19">
        <v>192001</v>
      </c>
      <c r="C260" s="18" t="s">
        <v>290</v>
      </c>
      <c r="D260" s="19">
        <v>19200104921</v>
      </c>
      <c r="E260" s="20">
        <v>73.2</v>
      </c>
      <c r="F260" s="21">
        <f t="shared" si="26"/>
        <v>36.6</v>
      </c>
      <c r="G260" s="21">
        <v>80.6</v>
      </c>
      <c r="H260" s="21">
        <f t="shared" si="24"/>
        <v>40.3</v>
      </c>
      <c r="I260" s="21">
        <f t="shared" si="25"/>
        <v>76.9</v>
      </c>
      <c r="J260" s="37">
        <f>SUMPRODUCT(($B$3:$B$277=B260)*($I$3:$I$277&gt;I260))+1</f>
        <v>18</v>
      </c>
      <c r="K260" s="38" t="s">
        <v>22</v>
      </c>
    </row>
    <row r="261" spans="1:11" s="2" customFormat="1" ht="21" customHeight="1">
      <c r="A261" s="14" t="s">
        <v>272</v>
      </c>
      <c r="B261" s="15">
        <v>192002</v>
      </c>
      <c r="C261" s="14" t="s">
        <v>291</v>
      </c>
      <c r="D261" s="15">
        <v>19200206430</v>
      </c>
      <c r="E261" s="16">
        <v>72</v>
      </c>
      <c r="F261" s="17">
        <f t="shared" si="26"/>
        <v>36</v>
      </c>
      <c r="G261" s="17">
        <v>85.08</v>
      </c>
      <c r="H261" s="17">
        <f t="shared" si="24"/>
        <v>42.54</v>
      </c>
      <c r="I261" s="17">
        <f t="shared" si="25"/>
        <v>78.53999999999999</v>
      </c>
      <c r="J261" s="35">
        <f>SUMPRODUCT(($B$3:$B$277=B261)*($I$3:$I$277&gt;I261))+1</f>
        <v>1</v>
      </c>
      <c r="K261" s="36" t="s">
        <v>14</v>
      </c>
    </row>
    <row r="262" spans="1:11" ht="21" customHeight="1">
      <c r="A262" s="18" t="s">
        <v>272</v>
      </c>
      <c r="B262" s="19">
        <v>192002</v>
      </c>
      <c r="C262" s="18" t="s">
        <v>292</v>
      </c>
      <c r="D262" s="19">
        <v>19200214827</v>
      </c>
      <c r="E262" s="20">
        <v>70.4</v>
      </c>
      <c r="F262" s="21">
        <f t="shared" si="26"/>
        <v>35.2</v>
      </c>
      <c r="G262" s="21">
        <v>84.44</v>
      </c>
      <c r="H262" s="21">
        <f t="shared" si="24"/>
        <v>42.22</v>
      </c>
      <c r="I262" s="21">
        <f t="shared" si="25"/>
        <v>77.42</v>
      </c>
      <c r="J262" s="37">
        <f>SUMPRODUCT(($B$3:$B$277=B262)*($I$3:$I$277&gt;I262))+1</f>
        <v>2</v>
      </c>
      <c r="K262" s="38" t="s">
        <v>22</v>
      </c>
    </row>
    <row r="263" spans="1:11" s="2" customFormat="1" ht="22.5" customHeight="1">
      <c r="A263" s="14" t="s">
        <v>293</v>
      </c>
      <c r="B263" s="15">
        <v>192101</v>
      </c>
      <c r="C263" s="14" t="s">
        <v>294</v>
      </c>
      <c r="D263" s="15">
        <v>19210105310</v>
      </c>
      <c r="E263" s="16">
        <v>78</v>
      </c>
      <c r="F263" s="17">
        <f t="shared" si="26"/>
        <v>39</v>
      </c>
      <c r="G263" s="17">
        <v>87.36</v>
      </c>
      <c r="H263" s="17">
        <f t="shared" si="24"/>
        <v>43.68</v>
      </c>
      <c r="I263" s="17">
        <f t="shared" si="25"/>
        <v>82.68</v>
      </c>
      <c r="J263" s="35">
        <f>SUMPRODUCT(($B$3:$B$277=B263)*($I$3:$I$277&gt;I263))+1</f>
        <v>1</v>
      </c>
      <c r="K263" s="36" t="s">
        <v>14</v>
      </c>
    </row>
    <row r="264" spans="1:11" s="2" customFormat="1" ht="22.5" customHeight="1">
      <c r="A264" s="14" t="s">
        <v>293</v>
      </c>
      <c r="B264" s="15">
        <v>192101</v>
      </c>
      <c r="C264" s="14" t="s">
        <v>295</v>
      </c>
      <c r="D264" s="15">
        <v>19210109709</v>
      </c>
      <c r="E264" s="16">
        <v>77.6</v>
      </c>
      <c r="F264" s="17">
        <f t="shared" si="26"/>
        <v>38.8</v>
      </c>
      <c r="G264" s="17">
        <v>87.68</v>
      </c>
      <c r="H264" s="17">
        <f t="shared" si="24"/>
        <v>43.84</v>
      </c>
      <c r="I264" s="17">
        <f t="shared" si="25"/>
        <v>82.64</v>
      </c>
      <c r="J264" s="35">
        <f>SUMPRODUCT(($B$3:$B$277=B264)*($I$3:$I$277&gt;I264))+1</f>
        <v>2</v>
      </c>
      <c r="K264" s="36" t="s">
        <v>14</v>
      </c>
    </row>
    <row r="265" spans="1:11" s="2" customFormat="1" ht="22.5" customHeight="1">
      <c r="A265" s="14" t="s">
        <v>293</v>
      </c>
      <c r="B265" s="15">
        <v>192101</v>
      </c>
      <c r="C265" s="14" t="s">
        <v>296</v>
      </c>
      <c r="D265" s="15">
        <v>19210104329</v>
      </c>
      <c r="E265" s="16">
        <v>77.1</v>
      </c>
      <c r="F265" s="17">
        <f t="shared" si="26"/>
        <v>38.55</v>
      </c>
      <c r="G265" s="17">
        <v>86.82</v>
      </c>
      <c r="H265" s="17">
        <f t="shared" si="24"/>
        <v>43.41</v>
      </c>
      <c r="I265" s="17">
        <f t="shared" si="25"/>
        <v>81.96</v>
      </c>
      <c r="J265" s="35">
        <f>SUMPRODUCT(($B$3:$B$277=B265)*($I$3:$I$277&gt;I265))+1</f>
        <v>3</v>
      </c>
      <c r="K265" s="36" t="s">
        <v>14</v>
      </c>
    </row>
    <row r="266" spans="1:11" s="2" customFormat="1" ht="22.5" customHeight="1">
      <c r="A266" s="14" t="s">
        <v>293</v>
      </c>
      <c r="B266" s="15">
        <v>192101</v>
      </c>
      <c r="C266" s="14" t="s">
        <v>297</v>
      </c>
      <c r="D266" s="15">
        <v>19210104423</v>
      </c>
      <c r="E266" s="16">
        <v>76.9</v>
      </c>
      <c r="F266" s="17">
        <f t="shared" si="26"/>
        <v>38.45</v>
      </c>
      <c r="G266" s="17">
        <v>85.98</v>
      </c>
      <c r="H266" s="17">
        <f t="shared" si="24"/>
        <v>42.99</v>
      </c>
      <c r="I266" s="17">
        <f t="shared" si="25"/>
        <v>81.44</v>
      </c>
      <c r="J266" s="35">
        <f>SUMPRODUCT(($B$3:$B$277=B266)*($I$3:$I$277&gt;I266))+1</f>
        <v>4</v>
      </c>
      <c r="K266" s="36" t="s">
        <v>14</v>
      </c>
    </row>
    <row r="267" spans="1:11" s="2" customFormat="1" ht="22.5" customHeight="1">
      <c r="A267" s="14" t="s">
        <v>293</v>
      </c>
      <c r="B267" s="15">
        <v>192101</v>
      </c>
      <c r="C267" s="14" t="s">
        <v>298</v>
      </c>
      <c r="D267" s="15">
        <v>19210117720</v>
      </c>
      <c r="E267" s="16">
        <v>74.6</v>
      </c>
      <c r="F267" s="17">
        <f t="shared" si="26"/>
        <v>37.3</v>
      </c>
      <c r="G267" s="17">
        <v>86.54</v>
      </c>
      <c r="H267" s="17">
        <f t="shared" si="24"/>
        <v>43.27</v>
      </c>
      <c r="I267" s="17">
        <f t="shared" si="25"/>
        <v>80.57</v>
      </c>
      <c r="J267" s="35">
        <f>SUMPRODUCT(($B$3:$B$277=B267)*($I$3:$I$277&gt;I267))+1</f>
        <v>5</v>
      </c>
      <c r="K267" s="36" t="s">
        <v>14</v>
      </c>
    </row>
    <row r="268" spans="1:11" ht="22.5" customHeight="1">
      <c r="A268" s="18" t="s">
        <v>293</v>
      </c>
      <c r="B268" s="19">
        <v>192101</v>
      </c>
      <c r="C268" s="18" t="s">
        <v>299</v>
      </c>
      <c r="D268" s="19">
        <v>19210118329</v>
      </c>
      <c r="E268" s="20">
        <v>73.9</v>
      </c>
      <c r="F268" s="21">
        <f t="shared" si="26"/>
        <v>36.95</v>
      </c>
      <c r="G268" s="21">
        <v>87.22</v>
      </c>
      <c r="H268" s="21">
        <f t="shared" si="24"/>
        <v>43.61</v>
      </c>
      <c r="I268" s="21">
        <f t="shared" si="25"/>
        <v>80.56</v>
      </c>
      <c r="J268" s="37">
        <f>SUMPRODUCT(($B$3:$B$277=B268)*($I$3:$I$277&gt;I268))+1</f>
        <v>6</v>
      </c>
      <c r="K268" s="38" t="s">
        <v>22</v>
      </c>
    </row>
    <row r="269" spans="1:11" ht="22.5" customHeight="1">
      <c r="A269" s="18" t="s">
        <v>293</v>
      </c>
      <c r="B269" s="19">
        <v>192101</v>
      </c>
      <c r="C269" s="18" t="s">
        <v>300</v>
      </c>
      <c r="D269" s="19">
        <v>19210112030</v>
      </c>
      <c r="E269" s="20">
        <v>76.6</v>
      </c>
      <c r="F269" s="21">
        <f t="shared" si="26"/>
        <v>38.3</v>
      </c>
      <c r="G269" s="21">
        <v>84.38</v>
      </c>
      <c r="H269" s="21">
        <f t="shared" si="24"/>
        <v>42.19</v>
      </c>
      <c r="I269" s="21">
        <f t="shared" si="25"/>
        <v>80.49</v>
      </c>
      <c r="J269" s="37">
        <f>SUMPRODUCT(($B$3:$B$277=B269)*($I$3:$I$277&gt;I269))+1</f>
        <v>7</v>
      </c>
      <c r="K269" s="38" t="s">
        <v>22</v>
      </c>
    </row>
    <row r="270" spans="1:11" ht="22.5" customHeight="1">
      <c r="A270" s="18" t="s">
        <v>293</v>
      </c>
      <c r="B270" s="19">
        <v>192101</v>
      </c>
      <c r="C270" s="18" t="s">
        <v>301</v>
      </c>
      <c r="D270" s="19">
        <v>19210118002</v>
      </c>
      <c r="E270" s="20">
        <v>75.4</v>
      </c>
      <c r="F270" s="21">
        <f t="shared" si="26"/>
        <v>37.7</v>
      </c>
      <c r="G270" s="21">
        <v>85.28</v>
      </c>
      <c r="H270" s="21">
        <f t="shared" si="24"/>
        <v>42.64</v>
      </c>
      <c r="I270" s="21">
        <f t="shared" si="25"/>
        <v>80.34</v>
      </c>
      <c r="J270" s="37">
        <f>SUMPRODUCT(($B$3:$B$277=B270)*($I$3:$I$277&gt;I270))+1</f>
        <v>8</v>
      </c>
      <c r="K270" s="38" t="s">
        <v>22</v>
      </c>
    </row>
    <row r="271" spans="1:11" ht="22.5" customHeight="1">
      <c r="A271" s="18" t="s">
        <v>293</v>
      </c>
      <c r="B271" s="19">
        <v>192101</v>
      </c>
      <c r="C271" s="18" t="s">
        <v>302</v>
      </c>
      <c r="D271" s="19">
        <v>19210105008</v>
      </c>
      <c r="E271" s="20">
        <v>73.9</v>
      </c>
      <c r="F271" s="21">
        <f t="shared" si="26"/>
        <v>36.95</v>
      </c>
      <c r="G271" s="21">
        <v>85.54</v>
      </c>
      <c r="H271" s="21">
        <f t="shared" si="24"/>
        <v>42.77</v>
      </c>
      <c r="I271" s="21">
        <f t="shared" si="25"/>
        <v>79.72</v>
      </c>
      <c r="J271" s="37">
        <f>SUMPRODUCT(($B$3:$B$277=B271)*($I$3:$I$277&gt;I271))+1</f>
        <v>9</v>
      </c>
      <c r="K271" s="38" t="s">
        <v>22</v>
      </c>
    </row>
    <row r="272" spans="1:11" ht="22.5" customHeight="1">
      <c r="A272" s="18" t="s">
        <v>293</v>
      </c>
      <c r="B272" s="19">
        <v>192101</v>
      </c>
      <c r="C272" s="18" t="s">
        <v>303</v>
      </c>
      <c r="D272" s="19">
        <v>19210104424</v>
      </c>
      <c r="E272" s="20">
        <v>73.9</v>
      </c>
      <c r="F272" s="21">
        <f t="shared" si="26"/>
        <v>36.95</v>
      </c>
      <c r="G272" s="21">
        <v>84.76</v>
      </c>
      <c r="H272" s="21">
        <f t="shared" si="24"/>
        <v>42.38</v>
      </c>
      <c r="I272" s="21">
        <f t="shared" si="25"/>
        <v>79.33000000000001</v>
      </c>
      <c r="J272" s="37">
        <f>SUMPRODUCT(($B$3:$B$277=B272)*($I$3:$I$277&gt;I272))+1</f>
        <v>10</v>
      </c>
      <c r="K272" s="38" t="s">
        <v>22</v>
      </c>
    </row>
    <row r="273" spans="1:11" ht="22.5" customHeight="1">
      <c r="A273" s="18" t="s">
        <v>293</v>
      </c>
      <c r="B273" s="19">
        <v>192101</v>
      </c>
      <c r="C273" s="18" t="s">
        <v>304</v>
      </c>
      <c r="D273" s="19">
        <v>19210102004</v>
      </c>
      <c r="E273" s="20">
        <v>73.3</v>
      </c>
      <c r="F273" s="21">
        <f t="shared" si="26"/>
        <v>36.65</v>
      </c>
      <c r="G273" s="21">
        <v>83.98</v>
      </c>
      <c r="H273" s="21">
        <f t="shared" si="24"/>
        <v>41.99</v>
      </c>
      <c r="I273" s="21">
        <f t="shared" si="25"/>
        <v>78.64</v>
      </c>
      <c r="J273" s="37">
        <f>SUMPRODUCT(($B$3:$B$277=B273)*($I$3:$I$277&gt;I273))+1</f>
        <v>11</v>
      </c>
      <c r="K273" s="38" t="s">
        <v>22</v>
      </c>
    </row>
    <row r="274" spans="1:11" ht="22.5" customHeight="1">
      <c r="A274" s="18" t="s">
        <v>293</v>
      </c>
      <c r="B274" s="19">
        <v>192101</v>
      </c>
      <c r="C274" s="18" t="s">
        <v>305</v>
      </c>
      <c r="D274" s="19">
        <v>19210111222</v>
      </c>
      <c r="E274" s="20">
        <v>73.3</v>
      </c>
      <c r="F274" s="21">
        <f t="shared" si="26"/>
        <v>36.65</v>
      </c>
      <c r="G274" s="21">
        <v>83.64</v>
      </c>
      <c r="H274" s="21">
        <f t="shared" si="24"/>
        <v>41.82</v>
      </c>
      <c r="I274" s="21">
        <f t="shared" si="25"/>
        <v>78.47</v>
      </c>
      <c r="J274" s="37">
        <f>SUMPRODUCT(($B$3:$B$277=B274)*($I$3:$I$277&gt;I274))+1</f>
        <v>12</v>
      </c>
      <c r="K274" s="38" t="s">
        <v>22</v>
      </c>
    </row>
    <row r="275" spans="1:11" ht="22.5" customHeight="1">
      <c r="A275" s="18" t="s">
        <v>293</v>
      </c>
      <c r="B275" s="19">
        <v>192101</v>
      </c>
      <c r="C275" s="18" t="s">
        <v>306</v>
      </c>
      <c r="D275" s="19">
        <v>19210117308</v>
      </c>
      <c r="E275" s="20">
        <v>73.4</v>
      </c>
      <c r="F275" s="21">
        <f t="shared" si="26"/>
        <v>36.7</v>
      </c>
      <c r="G275" s="21">
        <v>83.42</v>
      </c>
      <c r="H275" s="21">
        <f t="shared" si="24"/>
        <v>41.71</v>
      </c>
      <c r="I275" s="21">
        <f t="shared" si="25"/>
        <v>78.41</v>
      </c>
      <c r="J275" s="37">
        <f>SUMPRODUCT(($B$3:$B$277=B275)*($I$3:$I$277&gt;I275))+1</f>
        <v>13</v>
      </c>
      <c r="K275" s="38" t="s">
        <v>22</v>
      </c>
    </row>
    <row r="276" spans="1:11" ht="22.5" customHeight="1">
      <c r="A276" s="18" t="s">
        <v>293</v>
      </c>
      <c r="B276" s="19">
        <v>192101</v>
      </c>
      <c r="C276" s="18" t="s">
        <v>307</v>
      </c>
      <c r="D276" s="19">
        <v>19210118808</v>
      </c>
      <c r="E276" s="20">
        <v>77.1</v>
      </c>
      <c r="F276" s="21">
        <f t="shared" si="26"/>
        <v>38.55</v>
      </c>
      <c r="G276" s="22" t="s">
        <v>29</v>
      </c>
      <c r="H276" s="21"/>
      <c r="I276" s="21"/>
      <c r="J276" s="37"/>
      <c r="K276" s="38" t="s">
        <v>22</v>
      </c>
    </row>
    <row r="277" spans="1:11" ht="22.5" customHeight="1">
      <c r="A277" s="18" t="s">
        <v>293</v>
      </c>
      <c r="B277" s="19">
        <v>192101</v>
      </c>
      <c r="C277" s="18" t="s">
        <v>308</v>
      </c>
      <c r="D277" s="19">
        <v>19210102116</v>
      </c>
      <c r="E277" s="20">
        <v>75.3</v>
      </c>
      <c r="F277" s="21">
        <f t="shared" si="26"/>
        <v>37.65</v>
      </c>
      <c r="G277" s="22" t="s">
        <v>29</v>
      </c>
      <c r="H277" s="21"/>
      <c r="I277" s="21"/>
      <c r="J277" s="37"/>
      <c r="K277" s="38" t="s">
        <v>22</v>
      </c>
    </row>
    <row r="278" ht="21.75" customHeight="1"/>
  </sheetData>
  <sheetProtection/>
  <mergeCells count="1">
    <mergeCell ref="A1:K1"/>
  </mergeCells>
  <printOptions/>
  <pageMargins left="0.16111111111111112" right="0.16111111111111112" top="0.60625" bottom="0.40902777777777777" header="0.30277777777777776" footer="0.30277777777777776"/>
  <pageSetup horizontalDpi="600" verticalDpi="600" orientation="portrait" paperSize="9"/>
  <headerFooter>
    <oddFooter>&amp;C第&amp;P页  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2019-09-25T08:05:05Z</dcterms:created>
  <dcterms:modified xsi:type="dcterms:W3CDTF">2019-10-13T07:19:52Z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