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335"/>
  </bookViews>
  <sheets>
    <sheet name="Sheet1 " sheetId="2" r:id="rId1"/>
  </sheets>
  <externalReferences>
    <externalReference r:id="rId2"/>
  </externalReferences>
  <definedNames>
    <definedName name="_xlnm._FilterDatabase" localSheetId="0" hidden="1">'Sheet1 '!$A$1:$O$41</definedName>
    <definedName name="_xlnm.Print_Titles" localSheetId="0">'Sheet1 '!$2:$3</definedName>
  </definedNames>
  <calcPr calcId="144525"/>
</workbook>
</file>

<file path=xl/sharedStrings.xml><?xml version="1.0" encoding="utf-8"?>
<sst xmlns="http://schemas.openxmlformats.org/spreadsheetml/2006/main" count="371" uniqueCount="215">
  <si>
    <t>2019年南宁市教育局直属事业单位公开考试招聘工作人员拟聘用人员（事业编制、后勤控制数）名单公示</t>
  </si>
  <si>
    <t>序号</t>
  </si>
  <si>
    <t>招聘单位主管部门</t>
  </si>
  <si>
    <t>招聘
单位</t>
  </si>
  <si>
    <t>招聘岗位名称</t>
  </si>
  <si>
    <t>岗位代码</t>
  </si>
  <si>
    <t>姓 名</t>
  </si>
  <si>
    <t>性别</t>
  </si>
  <si>
    <t>民族</t>
  </si>
  <si>
    <t>准考证号</t>
  </si>
  <si>
    <t>所在工作单位或毕业院校</t>
  </si>
  <si>
    <t xml:space="preserve">笔试
两科成绩
</t>
  </si>
  <si>
    <t>少数民族加分</t>
  </si>
  <si>
    <t>面试成绩</t>
  </si>
  <si>
    <t>总成绩（笔试总成绩&lt;含少数民族加分&gt;×50%+面试成绩）</t>
  </si>
  <si>
    <t>备注</t>
  </si>
  <si>
    <t>南宁市教育局</t>
  </si>
  <si>
    <t>南宁市第一职业技术学校</t>
  </si>
  <si>
    <t>人事专员</t>
  </si>
  <si>
    <t>李雪</t>
  </si>
  <si>
    <t>女</t>
  </si>
  <si>
    <t>汉族</t>
  </si>
  <si>
    <t>2145011701023</t>
  </si>
  <si>
    <t>广西师范大学</t>
  </si>
  <si>
    <t>培训专员</t>
  </si>
  <si>
    <t>刘鹏飞</t>
  </si>
  <si>
    <t>男</t>
  </si>
  <si>
    <t>3145012800217</t>
  </si>
  <si>
    <t>广西大明山自然保护区管理局</t>
  </si>
  <si>
    <t>南宁市第三职业技术学校</t>
  </si>
  <si>
    <t>宣传干事</t>
  </si>
  <si>
    <t>韦钰</t>
  </si>
  <si>
    <t xml:space="preserve"> 女</t>
  </si>
  <si>
    <t>壮族</t>
  </si>
  <si>
    <t>1145010400120</t>
  </si>
  <si>
    <t>广西桂林图书馆</t>
  </si>
  <si>
    <t>3</t>
  </si>
  <si>
    <t>79.80</t>
  </si>
  <si>
    <t>南宁市五象新区第二实验小学</t>
  </si>
  <si>
    <t>教辅人员</t>
  </si>
  <si>
    <t>玉北宁</t>
  </si>
  <si>
    <t>2145012700901</t>
  </si>
  <si>
    <t>江西省精彩纵横采购咨询有限公司广西分公司</t>
  </si>
  <si>
    <t>87.4</t>
  </si>
  <si>
    <t>南宁市第一中学</t>
  </si>
  <si>
    <t>水电工
（后勤控制数）</t>
  </si>
  <si>
    <t>韦弦</t>
  </si>
  <si>
    <t>1145010101301</t>
  </si>
  <si>
    <t>柳州市园博园</t>
  </si>
  <si>
    <t>南宁市第三中学</t>
  </si>
  <si>
    <t>总务处后勤人员
（后勤控制数）</t>
  </si>
  <si>
    <t>45010041</t>
  </si>
  <si>
    <t>王茂兰</t>
  </si>
  <si>
    <t>1145010200910</t>
  </si>
  <si>
    <t>云南农业大学</t>
  </si>
  <si>
    <t>总务处校产后勤人员
（后勤控制数）</t>
  </si>
  <si>
    <t>45010042</t>
  </si>
  <si>
    <t>覃彬</t>
  </si>
  <si>
    <t>1145010202212</t>
  </si>
  <si>
    <t>北京大学</t>
  </si>
  <si>
    <t>南宁市第四中学</t>
  </si>
  <si>
    <t>总务处后勤人员一
（后勤控制数）</t>
  </si>
  <si>
    <t>黄士芙</t>
  </si>
  <si>
    <t>1145010202027</t>
  </si>
  <si>
    <t>南宁市江南区财政局</t>
  </si>
  <si>
    <t>85.2</t>
  </si>
  <si>
    <t>教务处后勤人员
（后勤控制数）</t>
  </si>
  <si>
    <t>凌雅俊</t>
  </si>
  <si>
    <t>1145010201801</t>
  </si>
  <si>
    <t>南宁市青秀区维伯国际幼儿园</t>
  </si>
  <si>
    <t>80</t>
  </si>
  <si>
    <t>南宁市第九中学</t>
  </si>
  <si>
    <t>实验室后勤人员
（后勤控制数）</t>
  </si>
  <si>
    <t>黄威</t>
  </si>
  <si>
    <t>1145010302226</t>
  </si>
  <si>
    <t>广西民族大学</t>
  </si>
  <si>
    <t>82.00</t>
  </si>
  <si>
    <t>南宁市第十中学</t>
  </si>
  <si>
    <t>网络维护后勤人员
（后勤控制数）</t>
  </si>
  <si>
    <t>45010065</t>
  </si>
  <si>
    <t>王维立</t>
  </si>
  <si>
    <t>1145010301012</t>
  </si>
  <si>
    <t>资产管理后勤人员
（后勤控制数）</t>
  </si>
  <si>
    <t>45010066</t>
  </si>
  <si>
    <t>蓝舒颖</t>
  </si>
  <si>
    <t>1145010301121</t>
  </si>
  <si>
    <t>长春理工大学</t>
  </si>
  <si>
    <t>政教处后勤人员
（后勤控制数）</t>
  </si>
  <si>
    <t>45010067</t>
  </si>
  <si>
    <t>陈洋</t>
  </si>
  <si>
    <t>1145010302112</t>
  </si>
  <si>
    <t>南宁市第十三中学</t>
  </si>
  <si>
    <t>教务处后勤人员（后勤控制数）</t>
  </si>
  <si>
    <t>陈小霞</t>
  </si>
  <si>
    <t>1145010401201</t>
  </si>
  <si>
    <t>南宁市青秀区组织部</t>
  </si>
  <si>
    <t>0</t>
  </si>
  <si>
    <t>80.40</t>
  </si>
  <si>
    <t>保卫处工作人员
（后勤控制数）</t>
  </si>
  <si>
    <t>余秀健</t>
  </si>
  <si>
    <t>1145010401325</t>
  </si>
  <si>
    <t>广西交通投资集团南宁运营有限公司石埠高速收费站</t>
  </si>
  <si>
    <t>南宁市第十九中学</t>
  </si>
  <si>
    <t>文印员
（后勤控制数）</t>
  </si>
  <si>
    <t>赵丹阳</t>
  </si>
  <si>
    <t>1145010401826</t>
  </si>
  <si>
    <t>广西大学</t>
  </si>
  <si>
    <t>84.2</t>
  </si>
  <si>
    <t>宋娟</t>
  </si>
  <si>
    <t>1145010400625</t>
  </si>
  <si>
    <t>长沙理工大学</t>
  </si>
  <si>
    <t>81.6</t>
  </si>
  <si>
    <t>王粤</t>
  </si>
  <si>
    <t>1145010400825</t>
  </si>
  <si>
    <t>南宁中燃城市燃气发展有限公司</t>
  </si>
  <si>
    <t>潘敏慧</t>
  </si>
  <si>
    <t>1145010401118</t>
  </si>
  <si>
    <t>成都宏鹏物业管理有限公司南宁分公司</t>
  </si>
  <si>
    <t>74.6</t>
  </si>
  <si>
    <t>南宁市第二十四中学</t>
  </si>
  <si>
    <t>电工
（后勤控制数）</t>
  </si>
  <si>
    <t>甘泉</t>
  </si>
  <si>
    <t>1145010501225</t>
  </si>
  <si>
    <t>广西农垦糖业集团金光制糖有限公司</t>
  </si>
  <si>
    <t>74.4</t>
  </si>
  <si>
    <t>南宁市第二十八中学</t>
  </si>
  <si>
    <t>保卫干事
（后勤控制数）</t>
  </si>
  <si>
    <t>张帆</t>
  </si>
  <si>
    <t>1145010501910</t>
  </si>
  <si>
    <t>南宁市科技企业
孵化基地有限责任公司</t>
  </si>
  <si>
    <t>85.20</t>
  </si>
  <si>
    <t>南宁市五象新区第一实验小学</t>
  </si>
  <si>
    <t>文印资料员
（后勤控制数）</t>
  </si>
  <si>
    <t>45010116</t>
  </si>
  <si>
    <t>陆晨</t>
  </si>
  <si>
    <t>1145010501427</t>
  </si>
  <si>
    <t>玉林师范学院</t>
  </si>
  <si>
    <t>81.8</t>
  </si>
  <si>
    <t>图书馆后勤人员（后勤控制数）</t>
  </si>
  <si>
    <t>廖骄建</t>
  </si>
  <si>
    <t>1145010100720</t>
  </si>
  <si>
    <t>上海师范大学天华学院</t>
  </si>
  <si>
    <t>73.4</t>
  </si>
  <si>
    <t>总成绩第一名姚瑶放弃，依次递补第二名廖骄建</t>
  </si>
  <si>
    <t>黎雨平</t>
  </si>
  <si>
    <t>1145010200707</t>
  </si>
  <si>
    <t>广西海棠东亚糖业有限公司</t>
  </si>
  <si>
    <r>
      <rPr>
        <sz val="9"/>
        <rFont val="宋体"/>
        <charset val="134"/>
      </rPr>
      <t>7</t>
    </r>
    <r>
      <rPr>
        <sz val="9"/>
        <rFont val="宋体"/>
        <charset val="134"/>
      </rPr>
      <t>0.4</t>
    </r>
  </si>
  <si>
    <t>南宁市天桃实验学校</t>
  </si>
  <si>
    <t>文印员（后勤控制数）</t>
  </si>
  <si>
    <t>45010074</t>
  </si>
  <si>
    <t>雷谱妍</t>
  </si>
  <si>
    <t>1145010300105</t>
  </si>
  <si>
    <t>南宁市科技馆</t>
  </si>
  <si>
    <r>
      <rPr>
        <sz val="10"/>
        <rFont val="宋体"/>
        <charset val="134"/>
      </rPr>
      <t>8</t>
    </r>
    <r>
      <rPr>
        <sz val="12"/>
        <rFont val="宋体"/>
        <charset val="134"/>
      </rPr>
      <t>3.6</t>
    </r>
  </si>
  <si>
    <t>邓超</t>
  </si>
  <si>
    <t>1145010300817</t>
  </si>
  <si>
    <t>广西桂平市公安局交通警察大队</t>
  </si>
  <si>
    <r>
      <rPr>
        <sz val="10"/>
        <rFont val="宋体"/>
        <charset val="134"/>
      </rPr>
      <t>8</t>
    </r>
    <r>
      <rPr>
        <sz val="12"/>
        <rFont val="宋体"/>
        <charset val="134"/>
      </rPr>
      <t>3.2</t>
    </r>
  </si>
  <si>
    <t>保管员（后勤控制数）</t>
  </si>
  <si>
    <t>45010075</t>
  </si>
  <si>
    <t>宋洁</t>
  </si>
  <si>
    <t>1145010301825</t>
  </si>
  <si>
    <t>南宁市人才服务管理办公室</t>
  </si>
  <si>
    <t>采购员（后勤控制数）</t>
  </si>
  <si>
    <t>45010076</t>
  </si>
  <si>
    <t>沈秋静</t>
  </si>
  <si>
    <t>1145010401109</t>
  </si>
  <si>
    <t>良庆区图书馆</t>
  </si>
  <si>
    <t>总成绩第一名罗剑锋个人原因放弃，依次递补总成绩第二名沈秋静</t>
  </si>
  <si>
    <t>南宁市第三十四中学</t>
  </si>
  <si>
    <t>水电工（后勤控制数）</t>
  </si>
  <si>
    <t>陈倩云</t>
  </si>
  <si>
    <t>1145010500411</t>
  </si>
  <si>
    <t>广西良庆经济开发区管理委员会</t>
  </si>
  <si>
    <t>82.8</t>
  </si>
  <si>
    <t>南宁市第四职业技术学校</t>
  </si>
  <si>
    <t>校医</t>
  </si>
  <si>
    <t>黎秋雨</t>
  </si>
  <si>
    <t>5245013501721</t>
  </si>
  <si>
    <t>宾阳县黎塘镇卫生院</t>
  </si>
  <si>
    <t>琴房管理人员</t>
  </si>
  <si>
    <t>农秀萍</t>
  </si>
  <si>
    <t>1145011500924</t>
  </si>
  <si>
    <t>待业</t>
  </si>
  <si>
    <t>南宁市第六职业技术学校</t>
  </si>
  <si>
    <t>党政办干事</t>
  </si>
  <si>
    <t>45010052</t>
  </si>
  <si>
    <t>叶秀丽</t>
  </si>
  <si>
    <t>1145010200728</t>
  </si>
  <si>
    <t>广西灵山县人民法院</t>
  </si>
  <si>
    <t>学工处干事</t>
  </si>
  <si>
    <t>45010053</t>
  </si>
  <si>
    <t>黄飞</t>
  </si>
  <si>
    <t>1145010202019</t>
  </si>
  <si>
    <t>南宁市南湖小学</t>
  </si>
  <si>
    <t>专业部干事</t>
  </si>
  <si>
    <t>45010054</t>
  </si>
  <si>
    <t>吴晓静</t>
  </si>
  <si>
    <t>1145010201001</t>
  </si>
  <si>
    <t>广西乐业县人民政府</t>
  </si>
  <si>
    <t>总成绩第二名黄华林放弃体检资格，总成绩第三名韦东琳递补</t>
  </si>
  <si>
    <t>韦东琳</t>
  </si>
  <si>
    <t>瑶族</t>
  </si>
  <si>
    <t>1145010300729</t>
  </si>
  <si>
    <t>南宁市益晨特殊儿童康复中心</t>
  </si>
  <si>
    <t>实训室管理员</t>
  </si>
  <si>
    <t>45010055</t>
  </si>
  <si>
    <t>李莉</t>
  </si>
  <si>
    <t>1145010301901</t>
  </si>
  <si>
    <t>广西壮族自治区社会科学界联合会</t>
  </si>
  <si>
    <t>陆振文</t>
  </si>
  <si>
    <t>1145010301230</t>
  </si>
  <si>
    <t>广西扶绥县同正投融资集团有限公司</t>
  </si>
  <si>
    <t>186.65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</si>
</sst>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5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b/>
      <sz val="10"/>
      <name val="黑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65">
    <xf numFmtId="0" fontId="0" fillId="0" borderId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4" fillId="11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0" borderId="0"/>
    <xf numFmtId="0" fontId="31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0"/>
    <xf numFmtId="0" fontId="23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0"/>
    <xf numFmtId="0" fontId="12" fillId="3" borderId="3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0" borderId="0"/>
    <xf numFmtId="0" fontId="13" fillId="0" borderId="0"/>
    <xf numFmtId="0" fontId="24" fillId="2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0" borderId="0"/>
    <xf numFmtId="0" fontId="24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2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/>
    <xf numFmtId="0" fontId="13" fillId="0" borderId="0"/>
    <xf numFmtId="0" fontId="23" fillId="30" borderId="0" applyNumberFormat="0" applyBorder="0" applyAlignment="0" applyProtection="0">
      <alignment vertical="center"/>
    </xf>
    <xf numFmtId="0" fontId="0" fillId="0" borderId="0"/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18" fillId="0" borderId="0"/>
    <xf numFmtId="0" fontId="13" fillId="0" borderId="0"/>
    <xf numFmtId="0" fontId="18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7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177" fontId="5" fillId="0" borderId="2" xfId="0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177" fontId="5" fillId="0" borderId="2" xfId="0" applyNumberFormat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177" fontId="1" fillId="0" borderId="2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176" fontId="6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 quotePrefix="1">
      <alignment horizontal="center" vertical="center"/>
    </xf>
    <xf numFmtId="0" fontId="5" fillId="0" borderId="2" xfId="0" applyFont="1" applyFill="1" applyBorder="1" applyAlignment="1" applyProtection="1" quotePrefix="1">
      <alignment horizontal="center" vertical="center" wrapText="1"/>
    </xf>
    <xf numFmtId="176" fontId="6" fillId="0" borderId="2" xfId="0" applyNumberFormat="1" applyFont="1" applyBorder="1" applyAlignment="1" applyProtection="1" quotePrefix="1">
      <alignment horizontal="center" vertical="center"/>
    </xf>
    <xf numFmtId="0" fontId="6" fillId="0" borderId="2" xfId="0" applyFont="1" applyBorder="1" applyAlignment="1" applyProtection="1" quotePrefix="1">
      <alignment horizontal="center" vertical="center" wrapText="1"/>
    </xf>
    <xf numFmtId="49" fontId="6" fillId="0" borderId="2" xfId="0" applyNumberFormat="1" applyFont="1" applyFill="1" applyBorder="1" applyAlignment="1" applyProtection="1" quotePrefix="1">
      <alignment horizontal="center" vertical="center"/>
    </xf>
    <xf numFmtId="49" fontId="5" fillId="0" borderId="2" xfId="0" applyNumberFormat="1" applyFont="1" applyBorder="1" applyAlignment="1" applyProtection="1" quotePrefix="1">
      <alignment horizontal="center" vertical="center" wrapText="1"/>
    </xf>
  </cellXfs>
  <cellStyles count="165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6 4" xfId="21"/>
    <cellStyle name="常规 12" xfId="22"/>
    <cellStyle name="解释性文本" xfId="23" builtinId="53"/>
    <cellStyle name="标题 1" xfId="24" builtinId="16"/>
    <cellStyle name="常规 40 2 2" xfId="25"/>
    <cellStyle name="标题 2" xfId="26" builtinId="17"/>
    <cellStyle name="标题 3" xfId="27" builtinId="18"/>
    <cellStyle name="常规 137 3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常规 115 2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常规 8 2" xfId="44"/>
    <cellStyle name="强调文字颜色 1" xfId="45" builtinId="29"/>
    <cellStyle name="20% - 强调文字颜色 1" xfId="46" builtinId="30"/>
    <cellStyle name="常规 10_全市(备胎版) 2 2" xfId="47"/>
    <cellStyle name="常规 110 2" xfId="48"/>
    <cellStyle name="40% - 强调文字颜色 1" xfId="49" builtinId="31"/>
    <cellStyle name="20% - 强调文字颜色 2" xfId="50" builtinId="34"/>
    <cellStyle name="常规 90 2" xfId="51"/>
    <cellStyle name="40% - 强调文字颜色 2" xfId="52" builtinId="35"/>
    <cellStyle name="强调文字颜色 3" xfId="53" builtinId="37"/>
    <cellStyle name="常规 220" xfId="54"/>
    <cellStyle name="常规 215" xfId="55"/>
    <cellStyle name="常规 171" xfId="56"/>
    <cellStyle name="常规 221" xfId="57"/>
    <cellStyle name="强调文字颜色 4" xfId="58" builtinId="41"/>
    <cellStyle name="20% - 强调文字颜色 4" xfId="59" builtinId="42"/>
    <cellStyle name="40% - 强调文字颜色 4" xfId="60" builtinId="43"/>
    <cellStyle name="常规 167" xfId="61"/>
    <cellStyle name="常规 222" xfId="62"/>
    <cellStyle name="强调文字颜色 5" xfId="63" builtinId="45"/>
    <cellStyle name="40% - 强调文字颜色 5" xfId="64" builtinId="47"/>
    <cellStyle name="常规 13 2 2 2" xfId="65"/>
    <cellStyle name="常规 53 2" xfId="66"/>
    <cellStyle name="60% - 强调文字颜色 5" xfId="67" builtinId="48"/>
    <cellStyle name="常规 223" xfId="68"/>
    <cellStyle name="强调文字颜色 6" xfId="69" builtinId="49"/>
    <cellStyle name="40% - 强调文字颜色 6" xfId="70" builtinId="51"/>
    <cellStyle name="60% - 强调文字颜色 6" xfId="71" builtinId="52"/>
    <cellStyle name="常规 121" xfId="72"/>
    <cellStyle name="常规 10" xfId="73"/>
    <cellStyle name="常规 10 2" xfId="74"/>
    <cellStyle name="常规 10_全市(备胎版) 2" xfId="75"/>
    <cellStyle name="常规 10_全市(备胎版) 3" xfId="76"/>
    <cellStyle name="常规 102 2" xfId="77"/>
    <cellStyle name="常规 123" xfId="78"/>
    <cellStyle name="常规 118" xfId="79"/>
    <cellStyle name="常规 16 3" xfId="80"/>
    <cellStyle name="常规 11" xfId="81"/>
    <cellStyle name="常规 114 2" xfId="82"/>
    <cellStyle name="常规 124 2" xfId="83"/>
    <cellStyle name="常规 124 3" xfId="84"/>
    <cellStyle name="常规 2" xfId="85"/>
    <cellStyle name="常规 125" xfId="86"/>
    <cellStyle name="常规 126" xfId="87"/>
    <cellStyle name="常规 128" xfId="88"/>
    <cellStyle name="常规 13" xfId="89"/>
    <cellStyle name="常规 132" xfId="90"/>
    <cellStyle name="常规 134" xfId="91"/>
    <cellStyle name="常规 82 2" xfId="92"/>
    <cellStyle name="常规 136" xfId="93"/>
    <cellStyle name="常规 139" xfId="94"/>
    <cellStyle name="常规 144" xfId="95"/>
    <cellStyle name="常规 14" xfId="96"/>
    <cellStyle name="常规 14 2 2 2" xfId="97"/>
    <cellStyle name="常规 140" xfId="98"/>
    <cellStyle name="常规 145" xfId="99"/>
    <cellStyle name="常规 150" xfId="100"/>
    <cellStyle name="常规 15" xfId="101"/>
    <cellStyle name="常规 21" xfId="102"/>
    <cellStyle name="常规 16" xfId="103"/>
    <cellStyle name="常规 160" xfId="104"/>
    <cellStyle name="常规 22" xfId="105"/>
    <cellStyle name="常规 17" xfId="106"/>
    <cellStyle name="常规 175" xfId="107"/>
    <cellStyle name="常规 225" xfId="108"/>
    <cellStyle name="常规 18" xfId="109"/>
    <cellStyle name="常规 18 2 2 2" xfId="110"/>
    <cellStyle name="常规 181" xfId="111"/>
    <cellStyle name="常规 226" xfId="112"/>
    <cellStyle name="常规 185" xfId="113"/>
    <cellStyle name="常规 189" xfId="114"/>
    <cellStyle name="常规 194" xfId="115"/>
    <cellStyle name="常规 19 2 2 2" xfId="116"/>
    <cellStyle name="常规 199" xfId="117"/>
    <cellStyle name="常规 20 4" xfId="118"/>
    <cellStyle name="常规 203" xfId="119"/>
    <cellStyle name="常规 207" xfId="120"/>
    <cellStyle name="常规 211" xfId="121"/>
    <cellStyle name="常规 37 2" xfId="122"/>
    <cellStyle name="常规 219" xfId="123"/>
    <cellStyle name="常规 224" xfId="124"/>
    <cellStyle name="常规 227" xfId="125"/>
    <cellStyle name="常规 228" xfId="126"/>
    <cellStyle name="常规 233" xfId="127"/>
    <cellStyle name="常规 229" xfId="128"/>
    <cellStyle name="常规 25" xfId="129"/>
    <cellStyle name="常规 30" xfId="130"/>
    <cellStyle name="常规 28" xfId="131"/>
    <cellStyle name="常规 28 2 2" xfId="132"/>
    <cellStyle name="常规 29" xfId="133"/>
    <cellStyle name="常规 34" xfId="134"/>
    <cellStyle name="常规 3" xfId="135"/>
    <cellStyle name="常规 31 2 2" xfId="136"/>
    <cellStyle name="常规 32" xfId="137"/>
    <cellStyle name="常规 32 2 2" xfId="138"/>
    <cellStyle name="常规 36" xfId="139"/>
    <cellStyle name="常规 41" xfId="140"/>
    <cellStyle name="常规 34 2 2" xfId="141"/>
    <cellStyle name="常规 37" xfId="142"/>
    <cellStyle name="常规 42" xfId="143"/>
    <cellStyle name="常规 37 2 2" xfId="144"/>
    <cellStyle name="常规 4" xfId="145"/>
    <cellStyle name="常规 40 2" xfId="146"/>
    <cellStyle name="常规 45" xfId="147"/>
    <cellStyle name="常规 46" xfId="148"/>
    <cellStyle name="常规 47" xfId="149"/>
    <cellStyle name="常规 47 2" xfId="150"/>
    <cellStyle name="常规 5" xfId="151"/>
    <cellStyle name="常规 61 2" xfId="152"/>
    <cellStyle name="常规 67 2" xfId="153"/>
    <cellStyle name="常规 69 2" xfId="154"/>
    <cellStyle name="常规 7" xfId="155"/>
    <cellStyle name="常规 71 2" xfId="156"/>
    <cellStyle name="常规 8" xfId="157"/>
    <cellStyle name="常规 9" xfId="158"/>
    <cellStyle name="常规 15 3" xfId="159"/>
    <cellStyle name="常规 96 2" xfId="160"/>
    <cellStyle name="常规 2 2" xfId="161"/>
    <cellStyle name="常规 11 2" xfId="162"/>
    <cellStyle name="常规 10 3" xfId="163"/>
    <cellStyle name="常规 14 3" xfId="1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nn\Desktop\2019&#24180;&#20844;&#32771;&#25311;&#32856;&#20154;&#21592;&#21517;&#21333;\2019\&#25945;&#36741;\&#30452;&#23646;&#21508;&#23398;&#26657;\&#65288;&#35831;&#29992;&#27492;&#34920;&#26684;&#20844;&#24067;&#32771;&#29983;&#25104;&#32489;&#65289;&#20107;&#19994;&#21333;&#20301;&#20844;&#32771;&#24037;&#20316;&#20154;&#21592;&#38754;&#35797;&#20154;&#21592;&#25104;&#3248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"/>
      <sheetName val="拟录用人员名单"/>
      <sheetName val="Sheet2"/>
      <sheetName val="Sheet1"/>
      <sheetName val="Sheet3"/>
      <sheetName val="Sheet4"/>
    </sheetNames>
    <sheetDataSet>
      <sheetData sheetId="0" refreshError="1"/>
      <sheetData sheetId="1" refreshError="1"/>
      <sheetData sheetId="2" refreshError="1">
        <row r="1">
          <cell r="E1" t="str">
            <v>姓名</v>
          </cell>
          <cell r="F1" t="str">
            <v>性别</v>
          </cell>
          <cell r="G1" t="str">
            <v>民族</v>
          </cell>
        </row>
        <row r="2">
          <cell r="E2" t="str">
            <v>林靖</v>
          </cell>
          <cell r="F2" t="str">
            <v>男</v>
          </cell>
          <cell r="G2" t="str">
            <v>壮族</v>
          </cell>
        </row>
        <row r="3">
          <cell r="E3" t="str">
            <v>林恩羽</v>
          </cell>
          <cell r="F3" t="str">
            <v>女</v>
          </cell>
          <cell r="G3" t="str">
            <v>汉族</v>
          </cell>
        </row>
        <row r="4">
          <cell r="E4" t="str">
            <v>周舟</v>
          </cell>
          <cell r="F4" t="str">
            <v>女</v>
          </cell>
          <cell r="G4" t="str">
            <v>壮族</v>
          </cell>
        </row>
        <row r="5">
          <cell r="E5" t="str">
            <v>郑燕婷</v>
          </cell>
          <cell r="F5" t="str">
            <v>女</v>
          </cell>
          <cell r="G5" t="str">
            <v>仫佬族</v>
          </cell>
        </row>
        <row r="6">
          <cell r="E6" t="str">
            <v>韦一望</v>
          </cell>
          <cell r="F6" t="str">
            <v>女</v>
          </cell>
          <cell r="G6" t="str">
            <v>壮族</v>
          </cell>
        </row>
        <row r="7">
          <cell r="E7" t="str">
            <v>陈思桦</v>
          </cell>
          <cell r="F7" t="str">
            <v>女</v>
          </cell>
          <cell r="G7" t="str">
            <v>汉族</v>
          </cell>
        </row>
        <row r="8">
          <cell r="E8" t="str">
            <v>冯飞燕</v>
          </cell>
          <cell r="F8" t="str">
            <v>女</v>
          </cell>
          <cell r="G8" t="str">
            <v>汉族</v>
          </cell>
        </row>
        <row r="9">
          <cell r="E9" t="str">
            <v>戴云霞</v>
          </cell>
          <cell r="F9" t="str">
            <v>女</v>
          </cell>
          <cell r="G9" t="str">
            <v>汉族</v>
          </cell>
        </row>
        <row r="10">
          <cell r="E10" t="str">
            <v>何永丽</v>
          </cell>
          <cell r="F10" t="str">
            <v>女</v>
          </cell>
          <cell r="G10" t="str">
            <v>汉族</v>
          </cell>
        </row>
        <row r="11">
          <cell r="E11" t="str">
            <v>刘佳佳</v>
          </cell>
          <cell r="F11" t="str">
            <v>女</v>
          </cell>
          <cell r="G11" t="str">
            <v>汉族</v>
          </cell>
        </row>
        <row r="12">
          <cell r="E12" t="str">
            <v>陈美宏</v>
          </cell>
          <cell r="F12" t="str">
            <v>女</v>
          </cell>
          <cell r="G12" t="str">
            <v>汉族</v>
          </cell>
        </row>
        <row r="13">
          <cell r="E13" t="str">
            <v>冉光毅</v>
          </cell>
          <cell r="F13" t="str">
            <v>男</v>
          </cell>
          <cell r="G13" t="str">
            <v>壮族</v>
          </cell>
        </row>
        <row r="14">
          <cell r="E14" t="str">
            <v>陈静</v>
          </cell>
          <cell r="F14" t="str">
            <v>女</v>
          </cell>
          <cell r="G14" t="str">
            <v>汉族</v>
          </cell>
        </row>
        <row r="15">
          <cell r="E15" t="str">
            <v>傅莉莉</v>
          </cell>
          <cell r="F15" t="str">
            <v>女</v>
          </cell>
          <cell r="G15" t="str">
            <v>汉族</v>
          </cell>
        </row>
        <row r="16">
          <cell r="E16" t="str">
            <v>莫娇</v>
          </cell>
          <cell r="F16" t="str">
            <v>女</v>
          </cell>
          <cell r="G16" t="str">
            <v>壮族</v>
          </cell>
        </row>
        <row r="17">
          <cell r="E17" t="str">
            <v>陈丽</v>
          </cell>
          <cell r="F17" t="str">
            <v>女</v>
          </cell>
          <cell r="G17" t="str">
            <v>壮族</v>
          </cell>
        </row>
        <row r="18">
          <cell r="E18" t="str">
            <v>张洁媛</v>
          </cell>
          <cell r="F18" t="str">
            <v>女</v>
          </cell>
          <cell r="G18" t="str">
            <v>汉族</v>
          </cell>
        </row>
        <row r="19">
          <cell r="E19" t="str">
            <v>刘俊</v>
          </cell>
          <cell r="F19" t="str">
            <v>男</v>
          </cell>
          <cell r="G19" t="str">
            <v>汉族</v>
          </cell>
        </row>
        <row r="20">
          <cell r="E20" t="str">
            <v>罗婷</v>
          </cell>
          <cell r="F20" t="str">
            <v>女</v>
          </cell>
          <cell r="G20" t="str">
            <v>汉族</v>
          </cell>
        </row>
        <row r="21">
          <cell r="E21" t="str">
            <v>陈燕</v>
          </cell>
          <cell r="F21" t="str">
            <v>女</v>
          </cell>
          <cell r="G21" t="str">
            <v>汉族</v>
          </cell>
        </row>
        <row r="22">
          <cell r="E22" t="str">
            <v>包志斌</v>
          </cell>
          <cell r="F22" t="str">
            <v>男</v>
          </cell>
          <cell r="G22" t="str">
            <v>壮族</v>
          </cell>
        </row>
        <row r="23">
          <cell r="E23" t="str">
            <v>朱秀英</v>
          </cell>
          <cell r="F23" t="str">
            <v>女</v>
          </cell>
          <cell r="G23" t="str">
            <v>汉族</v>
          </cell>
        </row>
        <row r="24">
          <cell r="E24" t="str">
            <v>陈佳良</v>
          </cell>
          <cell r="F24" t="str">
            <v>男</v>
          </cell>
          <cell r="G24" t="str">
            <v>壮族</v>
          </cell>
        </row>
        <row r="25">
          <cell r="E25" t="str">
            <v>冯秋琼</v>
          </cell>
          <cell r="F25" t="str">
            <v>女</v>
          </cell>
          <cell r="G25" t="str">
            <v>汉族</v>
          </cell>
        </row>
        <row r="26">
          <cell r="E26" t="str">
            <v>莫彬</v>
          </cell>
          <cell r="F26" t="str">
            <v>女</v>
          </cell>
          <cell r="G26" t="str">
            <v>壮族</v>
          </cell>
        </row>
        <row r="27">
          <cell r="E27" t="str">
            <v>覃钰玲</v>
          </cell>
          <cell r="F27" t="str">
            <v>女</v>
          </cell>
          <cell r="G27" t="str">
            <v>汉族</v>
          </cell>
        </row>
        <row r="28">
          <cell r="E28" t="str">
            <v>温子锐</v>
          </cell>
          <cell r="F28" t="str">
            <v>女</v>
          </cell>
          <cell r="G28" t="str">
            <v>汉族</v>
          </cell>
        </row>
        <row r="29">
          <cell r="E29" t="str">
            <v>蒙濛</v>
          </cell>
          <cell r="F29" t="str">
            <v>女</v>
          </cell>
          <cell r="G29" t="str">
            <v>壮族</v>
          </cell>
        </row>
        <row r="30">
          <cell r="E30" t="str">
            <v>吕红玲</v>
          </cell>
          <cell r="F30" t="str">
            <v>女</v>
          </cell>
          <cell r="G30" t="str">
            <v>汉族</v>
          </cell>
        </row>
        <row r="31">
          <cell r="E31" t="str">
            <v>胡宗利</v>
          </cell>
          <cell r="F31" t="str">
            <v>女</v>
          </cell>
          <cell r="G31" t="str">
            <v>壮族</v>
          </cell>
        </row>
        <row r="32">
          <cell r="E32" t="str">
            <v>余业燕</v>
          </cell>
          <cell r="F32" t="str">
            <v>女</v>
          </cell>
          <cell r="G32" t="str">
            <v>汉族</v>
          </cell>
        </row>
        <row r="33">
          <cell r="E33" t="str">
            <v>杨枝</v>
          </cell>
          <cell r="F33" t="str">
            <v>女</v>
          </cell>
          <cell r="G33" t="str">
            <v>汉族</v>
          </cell>
        </row>
        <row r="34">
          <cell r="E34" t="str">
            <v>谢钦斌</v>
          </cell>
          <cell r="F34" t="str">
            <v>男</v>
          </cell>
          <cell r="G34" t="str">
            <v>汉族</v>
          </cell>
        </row>
        <row r="35">
          <cell r="E35" t="str">
            <v>苏虹</v>
          </cell>
          <cell r="F35" t="str">
            <v>女</v>
          </cell>
          <cell r="G35" t="str">
            <v>侗族</v>
          </cell>
        </row>
        <row r="36">
          <cell r="E36" t="str">
            <v>韦旖旎</v>
          </cell>
          <cell r="F36" t="str">
            <v>女</v>
          </cell>
          <cell r="G36" t="str">
            <v>壮族</v>
          </cell>
        </row>
        <row r="37">
          <cell r="E37" t="str">
            <v>梁海</v>
          </cell>
          <cell r="F37" t="str">
            <v>男</v>
          </cell>
          <cell r="G37" t="str">
            <v>汉族</v>
          </cell>
        </row>
        <row r="38">
          <cell r="E38" t="str">
            <v>陈宗湄</v>
          </cell>
          <cell r="F38" t="str">
            <v>女</v>
          </cell>
          <cell r="G38" t="str">
            <v>汉族</v>
          </cell>
        </row>
        <row r="39">
          <cell r="E39" t="str">
            <v>黎韬</v>
          </cell>
          <cell r="F39" t="str">
            <v>男</v>
          </cell>
          <cell r="G39" t="str">
            <v>汉族</v>
          </cell>
        </row>
        <row r="40">
          <cell r="E40" t="str">
            <v>刘赣衡</v>
          </cell>
          <cell r="F40" t="str">
            <v>女</v>
          </cell>
          <cell r="G40" t="str">
            <v>汉族</v>
          </cell>
        </row>
        <row r="41">
          <cell r="E41" t="str">
            <v>达静</v>
          </cell>
          <cell r="F41" t="str">
            <v>女</v>
          </cell>
          <cell r="G41" t="str">
            <v>汉族</v>
          </cell>
        </row>
        <row r="42">
          <cell r="E42" t="str">
            <v>黄春丽</v>
          </cell>
          <cell r="F42" t="str">
            <v>女</v>
          </cell>
          <cell r="G42" t="str">
            <v>壮族</v>
          </cell>
        </row>
        <row r="43">
          <cell r="E43" t="str">
            <v>王小萍</v>
          </cell>
          <cell r="F43" t="str">
            <v>女</v>
          </cell>
          <cell r="G43" t="str">
            <v>汉族</v>
          </cell>
        </row>
        <row r="44">
          <cell r="E44" t="str">
            <v>磨凌峰</v>
          </cell>
          <cell r="F44" t="str">
            <v>男</v>
          </cell>
          <cell r="G44" t="str">
            <v>汉族</v>
          </cell>
        </row>
        <row r="45">
          <cell r="E45" t="str">
            <v>黎苏婷</v>
          </cell>
          <cell r="F45" t="str">
            <v>女</v>
          </cell>
          <cell r="G45" t="str">
            <v>壮族</v>
          </cell>
        </row>
        <row r="46">
          <cell r="E46" t="str">
            <v>黄超华</v>
          </cell>
          <cell r="F46" t="str">
            <v>男</v>
          </cell>
          <cell r="G46" t="str">
            <v>汉族</v>
          </cell>
        </row>
        <row r="47">
          <cell r="E47" t="str">
            <v>韦锦其</v>
          </cell>
          <cell r="F47" t="str">
            <v>女</v>
          </cell>
          <cell r="G47" t="str">
            <v>壮族</v>
          </cell>
        </row>
        <row r="48">
          <cell r="E48" t="str">
            <v>伍倩</v>
          </cell>
          <cell r="F48" t="str">
            <v>女</v>
          </cell>
          <cell r="G48" t="str">
            <v>汉族</v>
          </cell>
        </row>
        <row r="49">
          <cell r="E49" t="str">
            <v>卢丽兰</v>
          </cell>
          <cell r="F49" t="str">
            <v>女</v>
          </cell>
          <cell r="G49" t="str">
            <v>壮族</v>
          </cell>
        </row>
        <row r="50">
          <cell r="E50" t="str">
            <v>雷玉华</v>
          </cell>
          <cell r="F50" t="str">
            <v>女</v>
          </cell>
          <cell r="G50" t="str">
            <v>壮族</v>
          </cell>
        </row>
        <row r="51">
          <cell r="E51" t="str">
            <v>刘俊</v>
          </cell>
          <cell r="F51" t="str">
            <v>男</v>
          </cell>
          <cell r="G51" t="str">
            <v>汉族</v>
          </cell>
        </row>
        <row r="52">
          <cell r="E52" t="str">
            <v>覃艳</v>
          </cell>
          <cell r="F52" t="str">
            <v>女</v>
          </cell>
          <cell r="G52" t="str">
            <v>壮族</v>
          </cell>
        </row>
        <row r="53">
          <cell r="E53" t="str">
            <v>何启虹</v>
          </cell>
          <cell r="F53" t="str">
            <v>女</v>
          </cell>
          <cell r="G53" t="str">
            <v>汉族</v>
          </cell>
        </row>
        <row r="54">
          <cell r="E54" t="str">
            <v>罗奇磊</v>
          </cell>
          <cell r="F54" t="str">
            <v>男</v>
          </cell>
          <cell r="G54" t="str">
            <v>壮族</v>
          </cell>
        </row>
        <row r="55">
          <cell r="E55" t="str">
            <v>杨洋</v>
          </cell>
          <cell r="F55" t="str">
            <v>女</v>
          </cell>
          <cell r="G55" t="str">
            <v>汉族</v>
          </cell>
        </row>
        <row r="56">
          <cell r="E56" t="str">
            <v>顾皇凤</v>
          </cell>
          <cell r="F56" t="str">
            <v>女</v>
          </cell>
          <cell r="G56" t="str">
            <v>汉族</v>
          </cell>
        </row>
        <row r="57">
          <cell r="E57" t="str">
            <v>梁奕怡</v>
          </cell>
          <cell r="F57" t="str">
            <v>女</v>
          </cell>
          <cell r="G57" t="str">
            <v>汉族</v>
          </cell>
        </row>
        <row r="58">
          <cell r="E58" t="str">
            <v>黎小清</v>
          </cell>
          <cell r="F58" t="str">
            <v>女</v>
          </cell>
          <cell r="G58" t="str">
            <v>汉族</v>
          </cell>
        </row>
        <row r="59">
          <cell r="E59" t="str">
            <v>廖骄建</v>
          </cell>
          <cell r="F59" t="str">
            <v>女</v>
          </cell>
          <cell r="G59" t="str">
            <v>汉族</v>
          </cell>
        </row>
        <row r="60">
          <cell r="E60" t="str">
            <v>姚瑶</v>
          </cell>
          <cell r="F60" t="str">
            <v>女</v>
          </cell>
          <cell r="G60" t="str">
            <v>汉族</v>
          </cell>
        </row>
        <row r="61">
          <cell r="E61" t="str">
            <v>陈雪莲</v>
          </cell>
          <cell r="F61" t="str">
            <v>女</v>
          </cell>
          <cell r="G61" t="str">
            <v>汉族</v>
          </cell>
        </row>
        <row r="62">
          <cell r="E62" t="str">
            <v>卢飞燕</v>
          </cell>
          <cell r="F62" t="str">
            <v>女</v>
          </cell>
          <cell r="G62" t="str">
            <v>壮族</v>
          </cell>
        </row>
        <row r="63">
          <cell r="E63" t="str">
            <v>谢海玲</v>
          </cell>
          <cell r="F63" t="str">
            <v>女</v>
          </cell>
          <cell r="G63" t="str">
            <v>壮族</v>
          </cell>
        </row>
        <row r="64">
          <cell r="E64" t="str">
            <v>黄玉桂</v>
          </cell>
          <cell r="F64" t="str">
            <v>女</v>
          </cell>
          <cell r="G64" t="str">
            <v>壮族</v>
          </cell>
        </row>
        <row r="65">
          <cell r="E65" t="str">
            <v>刘艳姣</v>
          </cell>
          <cell r="F65" t="str">
            <v>女</v>
          </cell>
          <cell r="G65" t="str">
            <v>汉族</v>
          </cell>
        </row>
        <row r="66">
          <cell r="E66" t="str">
            <v>王茂兰</v>
          </cell>
          <cell r="F66" t="str">
            <v>女</v>
          </cell>
          <cell r="G66" t="str">
            <v>汉族</v>
          </cell>
        </row>
        <row r="67">
          <cell r="E67" t="str">
            <v>韦秋林</v>
          </cell>
          <cell r="F67" t="str">
            <v>女</v>
          </cell>
          <cell r="G67" t="str">
            <v>壮族</v>
          </cell>
        </row>
        <row r="68">
          <cell r="E68" t="str">
            <v>王倩</v>
          </cell>
          <cell r="F68" t="str">
            <v>女</v>
          </cell>
          <cell r="G68" t="str">
            <v>汉族</v>
          </cell>
        </row>
        <row r="69">
          <cell r="E69" t="str">
            <v>覃彬</v>
          </cell>
          <cell r="F69" t="str">
            <v>女</v>
          </cell>
          <cell r="G69" t="str">
            <v>瑶族</v>
          </cell>
        </row>
        <row r="70">
          <cell r="E70" t="str">
            <v>郑欣蒙</v>
          </cell>
          <cell r="F70" t="str">
            <v>女</v>
          </cell>
          <cell r="G70" t="str">
            <v>汉族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tabSelected="1" workbookViewId="0">
      <selection activeCell="D17" sqref="D17"/>
    </sheetView>
  </sheetViews>
  <sheetFormatPr defaultColWidth="9" defaultRowHeight="14.25"/>
  <cols>
    <col min="1" max="1" width="6.125" style="4" customWidth="1"/>
    <col min="2" max="2" width="10.25" style="5" customWidth="1"/>
    <col min="3" max="3" width="12.125" style="5" customWidth="1"/>
    <col min="4" max="4" width="10" style="5" customWidth="1"/>
    <col min="5" max="5" width="11.375" style="5" customWidth="1"/>
    <col min="6" max="6" width="6.625" style="5" customWidth="1"/>
    <col min="7" max="7" width="3.875" style="5" customWidth="1"/>
    <col min="8" max="8" width="5" style="5" customWidth="1"/>
    <col min="9" max="9" width="12.75" style="5" customWidth="1"/>
    <col min="10" max="10" width="14.5" style="5" customWidth="1"/>
    <col min="11" max="11" width="9" style="5" customWidth="1"/>
    <col min="12" max="13" width="5.625" style="5" customWidth="1"/>
    <col min="14" max="14" width="14.375" style="6" customWidth="1"/>
    <col min="15" max="15" width="14.5" style="6" customWidth="1"/>
    <col min="16" max="16384" width="9" style="3"/>
  </cols>
  <sheetData>
    <row r="1" spans="1:13">
      <c r="A1" s="7"/>
      <c r="B1" s="7"/>
      <c r="D1" s="1"/>
      <c r="F1" s="6"/>
      <c r="G1" s="6"/>
      <c r="H1" s="6"/>
      <c r="I1" s="6"/>
      <c r="J1" s="6"/>
      <c r="K1" s="6"/>
      <c r="L1" s="26"/>
      <c r="M1" s="26"/>
    </row>
    <row r="2" ht="47" customHeight="1" spans="1:1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48" spans="1:1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27" t="s">
        <v>13</v>
      </c>
      <c r="N3" s="27" t="s">
        <v>14</v>
      </c>
      <c r="O3" s="9" t="s">
        <v>15</v>
      </c>
    </row>
    <row r="4" customFormat="1" ht="35" customHeight="1" spans="1:15">
      <c r="A4" s="10">
        <v>1</v>
      </c>
      <c r="B4" s="11" t="s">
        <v>16</v>
      </c>
      <c r="C4" s="10" t="s">
        <v>17</v>
      </c>
      <c r="D4" s="10" t="s">
        <v>18</v>
      </c>
      <c r="E4" s="10">
        <v>45010050</v>
      </c>
      <c r="F4" s="12" t="s">
        <v>19</v>
      </c>
      <c r="G4" s="12" t="s">
        <v>20</v>
      </c>
      <c r="H4" s="10" t="s">
        <v>21</v>
      </c>
      <c r="I4" s="28" t="s">
        <v>22</v>
      </c>
      <c r="J4" s="10" t="s">
        <v>23</v>
      </c>
      <c r="K4" s="12">
        <v>190.5</v>
      </c>
      <c r="L4" s="29">
        <v>0</v>
      </c>
      <c r="M4" s="30">
        <v>76.2</v>
      </c>
      <c r="N4" s="30">
        <f>(K4+L4)*0.5+M4</f>
        <v>171.45</v>
      </c>
      <c r="O4" s="10"/>
    </row>
    <row r="5" customFormat="1" ht="35" customHeight="1" spans="1:15">
      <c r="A5" s="10">
        <v>2</v>
      </c>
      <c r="B5" s="11" t="s">
        <v>16</v>
      </c>
      <c r="C5" s="10" t="s">
        <v>17</v>
      </c>
      <c r="D5" s="10" t="s">
        <v>24</v>
      </c>
      <c r="E5" s="10">
        <v>45010051</v>
      </c>
      <c r="F5" s="12" t="s">
        <v>25</v>
      </c>
      <c r="G5" s="12" t="s">
        <v>26</v>
      </c>
      <c r="H5" s="10" t="s">
        <v>21</v>
      </c>
      <c r="I5" s="28" t="s">
        <v>27</v>
      </c>
      <c r="J5" s="10" t="s">
        <v>28</v>
      </c>
      <c r="K5" s="12">
        <v>183.3</v>
      </c>
      <c r="L5" s="29">
        <v>0</v>
      </c>
      <c r="M5" s="30">
        <v>75.4</v>
      </c>
      <c r="N5" s="30">
        <f>(K5+L5)*0.5+M5</f>
        <v>167.05</v>
      </c>
      <c r="O5" s="10"/>
    </row>
    <row r="6" customFormat="1" ht="35" customHeight="1" spans="1:15">
      <c r="A6" s="10">
        <v>3</v>
      </c>
      <c r="B6" s="13" t="s">
        <v>16</v>
      </c>
      <c r="C6" s="10" t="s">
        <v>29</v>
      </c>
      <c r="D6" s="14" t="s">
        <v>30</v>
      </c>
      <c r="E6" s="14">
        <v>45010095</v>
      </c>
      <c r="F6" s="15" t="s">
        <v>31</v>
      </c>
      <c r="G6" s="15" t="s">
        <v>32</v>
      </c>
      <c r="H6" s="14" t="s">
        <v>33</v>
      </c>
      <c r="I6" s="47" t="s">
        <v>34</v>
      </c>
      <c r="J6" s="14" t="s">
        <v>35</v>
      </c>
      <c r="K6" s="15">
        <v>186.5</v>
      </c>
      <c r="L6" s="31" t="s">
        <v>36</v>
      </c>
      <c r="M6" s="32" t="s">
        <v>37</v>
      </c>
      <c r="N6" s="32">
        <v>173.05</v>
      </c>
      <c r="O6" s="10"/>
    </row>
    <row r="7" customFormat="1" ht="35" customHeight="1" spans="1:15">
      <c r="A7" s="10">
        <v>4</v>
      </c>
      <c r="B7" s="13" t="s">
        <v>16</v>
      </c>
      <c r="C7" s="10" t="s">
        <v>38</v>
      </c>
      <c r="D7" s="14" t="s">
        <v>39</v>
      </c>
      <c r="E7" s="14">
        <v>45011215</v>
      </c>
      <c r="F7" s="15" t="s">
        <v>40</v>
      </c>
      <c r="G7" s="15" t="s">
        <v>20</v>
      </c>
      <c r="H7" s="14" t="s">
        <v>33</v>
      </c>
      <c r="I7" s="31" t="s">
        <v>41</v>
      </c>
      <c r="J7" s="14" t="s">
        <v>42</v>
      </c>
      <c r="K7" s="15">
        <v>195.5</v>
      </c>
      <c r="L7" s="31" t="s">
        <v>36</v>
      </c>
      <c r="M7" s="32" t="s">
        <v>43</v>
      </c>
      <c r="N7" s="32">
        <v>186.65</v>
      </c>
      <c r="O7" s="14"/>
    </row>
    <row r="8" s="1" customFormat="1" ht="35" customHeight="1" spans="1:15">
      <c r="A8" s="10">
        <v>5</v>
      </c>
      <c r="B8" s="10" t="s">
        <v>16</v>
      </c>
      <c r="C8" s="10" t="s">
        <v>44</v>
      </c>
      <c r="D8" s="10" t="s">
        <v>45</v>
      </c>
      <c r="E8" s="10">
        <v>45010016</v>
      </c>
      <c r="F8" s="10" t="s">
        <v>46</v>
      </c>
      <c r="G8" s="10" t="s">
        <v>26</v>
      </c>
      <c r="H8" s="10" t="s">
        <v>33</v>
      </c>
      <c r="I8" s="48" t="s">
        <v>47</v>
      </c>
      <c r="J8" s="10" t="s">
        <v>48</v>
      </c>
      <c r="K8" s="10">
        <v>139</v>
      </c>
      <c r="L8" s="10">
        <v>3</v>
      </c>
      <c r="M8" s="30">
        <v>73.6</v>
      </c>
      <c r="N8" s="30">
        <v>144.6</v>
      </c>
      <c r="O8" s="33"/>
    </row>
    <row r="9" s="1" customFormat="1" ht="35" customHeight="1" spans="1:15">
      <c r="A9" s="10">
        <v>6</v>
      </c>
      <c r="B9" s="13" t="s">
        <v>16</v>
      </c>
      <c r="C9" s="10" t="s">
        <v>49</v>
      </c>
      <c r="D9" s="10" t="s">
        <v>50</v>
      </c>
      <c r="E9" s="13" t="s">
        <v>51</v>
      </c>
      <c r="F9" s="11" t="s">
        <v>52</v>
      </c>
      <c r="G9" s="11" t="str">
        <f>VLOOKUP(F9,[1]Sheet2!E$1:G$65536,2,0)</f>
        <v>女</v>
      </c>
      <c r="H9" s="11" t="str">
        <f>VLOOKUP(F9,[1]Sheet2!E$1:G$65536,3,0)</f>
        <v>汉族</v>
      </c>
      <c r="I9" s="13" t="s">
        <v>53</v>
      </c>
      <c r="J9" s="13" t="s">
        <v>54</v>
      </c>
      <c r="K9" s="13">
        <v>197</v>
      </c>
      <c r="L9" s="13">
        <v>0</v>
      </c>
      <c r="M9" s="34">
        <v>76.8</v>
      </c>
      <c r="N9" s="34">
        <v>175.3</v>
      </c>
      <c r="O9" s="35"/>
    </row>
    <row r="10" s="1" customFormat="1" ht="35" customHeight="1" spans="1:15">
      <c r="A10" s="10">
        <v>7</v>
      </c>
      <c r="B10" s="13" t="s">
        <v>16</v>
      </c>
      <c r="C10" s="10" t="s">
        <v>49</v>
      </c>
      <c r="D10" s="10" t="s">
        <v>55</v>
      </c>
      <c r="E10" s="13" t="s">
        <v>56</v>
      </c>
      <c r="F10" s="11" t="s">
        <v>57</v>
      </c>
      <c r="G10" s="11" t="str">
        <f>VLOOKUP(F10,[1]Sheet2!E$1:G$65536,2,0)</f>
        <v>女</v>
      </c>
      <c r="H10" s="11" t="str">
        <f>VLOOKUP(F10,[1]Sheet2!E$1:G$65536,3,0)</f>
        <v>瑶族</v>
      </c>
      <c r="I10" s="13" t="s">
        <v>58</v>
      </c>
      <c r="J10" s="13" t="s">
        <v>59</v>
      </c>
      <c r="K10" s="13">
        <v>200</v>
      </c>
      <c r="L10" s="13">
        <v>3</v>
      </c>
      <c r="M10" s="34">
        <v>79.6</v>
      </c>
      <c r="N10" s="34">
        <v>181.1</v>
      </c>
      <c r="O10" s="33"/>
    </row>
    <row r="11" s="1" customFormat="1" ht="35" customHeight="1" spans="1:15">
      <c r="A11" s="10">
        <v>8</v>
      </c>
      <c r="B11" s="13" t="s">
        <v>16</v>
      </c>
      <c r="C11" s="16" t="s">
        <v>60</v>
      </c>
      <c r="D11" s="17" t="s">
        <v>61</v>
      </c>
      <c r="E11" s="17">
        <v>45010047</v>
      </c>
      <c r="F11" s="18" t="s">
        <v>62</v>
      </c>
      <c r="G11" s="18" t="s">
        <v>20</v>
      </c>
      <c r="H11" s="17" t="s">
        <v>33</v>
      </c>
      <c r="I11" s="36" t="s">
        <v>63</v>
      </c>
      <c r="J11" s="17" t="s">
        <v>64</v>
      </c>
      <c r="K11" s="18">
        <v>181.5</v>
      </c>
      <c r="L11" s="37" t="s">
        <v>36</v>
      </c>
      <c r="M11" s="38" t="s">
        <v>65</v>
      </c>
      <c r="N11" s="38">
        <v>177.45</v>
      </c>
      <c r="O11" s="39"/>
    </row>
    <row r="12" s="1" customFormat="1" ht="35" customHeight="1" spans="1:15">
      <c r="A12" s="10">
        <v>9</v>
      </c>
      <c r="B12" s="13" t="s">
        <v>16</v>
      </c>
      <c r="C12" s="16" t="s">
        <v>60</v>
      </c>
      <c r="D12" s="19" t="s">
        <v>66</v>
      </c>
      <c r="E12" s="17">
        <v>45010049</v>
      </c>
      <c r="F12" s="20" t="s">
        <v>67</v>
      </c>
      <c r="G12" s="20" t="s">
        <v>26</v>
      </c>
      <c r="H12" s="20" t="s">
        <v>33</v>
      </c>
      <c r="I12" s="40" t="s">
        <v>68</v>
      </c>
      <c r="J12" s="16" t="s">
        <v>69</v>
      </c>
      <c r="K12" s="16">
        <v>178.5</v>
      </c>
      <c r="L12" s="16">
        <v>3</v>
      </c>
      <c r="M12" s="41" t="s">
        <v>70</v>
      </c>
      <c r="N12" s="41">
        <v>170.75</v>
      </c>
      <c r="O12" s="39"/>
    </row>
    <row r="13" s="2" customFormat="1" ht="35" customHeight="1" spans="1:15">
      <c r="A13" s="10">
        <v>10</v>
      </c>
      <c r="B13" s="13" t="s">
        <v>16</v>
      </c>
      <c r="C13" s="10" t="s">
        <v>71</v>
      </c>
      <c r="D13" s="14" t="s">
        <v>72</v>
      </c>
      <c r="E13" s="14">
        <v>45010058</v>
      </c>
      <c r="F13" s="15" t="s">
        <v>73</v>
      </c>
      <c r="G13" s="15" t="s">
        <v>26</v>
      </c>
      <c r="H13" s="14" t="s">
        <v>33</v>
      </c>
      <c r="I13" s="42" t="s">
        <v>74</v>
      </c>
      <c r="J13" s="14" t="s">
        <v>75</v>
      </c>
      <c r="K13" s="43">
        <v>173</v>
      </c>
      <c r="L13" s="31" t="s">
        <v>36</v>
      </c>
      <c r="M13" s="32" t="s">
        <v>76</v>
      </c>
      <c r="N13" s="32">
        <v>170</v>
      </c>
      <c r="O13" s="33"/>
    </row>
    <row r="14" s="2" customFormat="1" ht="35" customHeight="1" spans="1:15">
      <c r="A14" s="10">
        <v>11</v>
      </c>
      <c r="B14" s="13" t="s">
        <v>16</v>
      </c>
      <c r="C14" s="10" t="s">
        <v>77</v>
      </c>
      <c r="D14" s="14" t="s">
        <v>78</v>
      </c>
      <c r="E14" s="14" t="s">
        <v>79</v>
      </c>
      <c r="F14" s="15" t="s">
        <v>80</v>
      </c>
      <c r="G14" s="15" t="s">
        <v>26</v>
      </c>
      <c r="H14" s="14" t="s">
        <v>21</v>
      </c>
      <c r="I14" s="15" t="s">
        <v>81</v>
      </c>
      <c r="J14" s="14" t="s">
        <v>75</v>
      </c>
      <c r="K14" s="15">
        <v>151</v>
      </c>
      <c r="L14" s="31">
        <v>0</v>
      </c>
      <c r="M14" s="32">
        <v>78.4</v>
      </c>
      <c r="N14" s="32">
        <v>153.9</v>
      </c>
      <c r="O14" s="33"/>
    </row>
    <row r="15" s="2" customFormat="1" ht="35" customHeight="1" spans="1:15">
      <c r="A15" s="10">
        <v>12</v>
      </c>
      <c r="B15" s="13" t="s">
        <v>16</v>
      </c>
      <c r="C15" s="10" t="s">
        <v>77</v>
      </c>
      <c r="D15" s="14" t="s">
        <v>82</v>
      </c>
      <c r="E15" s="14" t="s">
        <v>83</v>
      </c>
      <c r="F15" s="15" t="s">
        <v>84</v>
      </c>
      <c r="G15" s="15" t="s">
        <v>20</v>
      </c>
      <c r="H15" s="14" t="s">
        <v>33</v>
      </c>
      <c r="I15" s="15" t="s">
        <v>85</v>
      </c>
      <c r="J15" s="14" t="s">
        <v>86</v>
      </c>
      <c r="K15" s="15">
        <v>187</v>
      </c>
      <c r="L15" s="31">
        <v>3</v>
      </c>
      <c r="M15" s="32">
        <v>74.6</v>
      </c>
      <c r="N15" s="32">
        <v>169.6</v>
      </c>
      <c r="O15" s="33"/>
    </row>
    <row r="16" s="1" customFormat="1" ht="35" customHeight="1" spans="1:15">
      <c r="A16" s="10">
        <v>13</v>
      </c>
      <c r="B16" s="13" t="s">
        <v>16</v>
      </c>
      <c r="C16" s="10" t="s">
        <v>77</v>
      </c>
      <c r="D16" s="14" t="s">
        <v>87</v>
      </c>
      <c r="E16" s="14" t="s">
        <v>88</v>
      </c>
      <c r="F16" s="15" t="s">
        <v>89</v>
      </c>
      <c r="G16" s="15" t="s">
        <v>26</v>
      </c>
      <c r="H16" s="14" t="s">
        <v>21</v>
      </c>
      <c r="I16" s="15" t="s">
        <v>90</v>
      </c>
      <c r="J16" s="14" t="s">
        <v>23</v>
      </c>
      <c r="K16" s="15">
        <v>198</v>
      </c>
      <c r="L16" s="31">
        <v>0</v>
      </c>
      <c r="M16" s="32">
        <v>76.2</v>
      </c>
      <c r="N16" s="32">
        <v>175.2</v>
      </c>
      <c r="O16" s="33"/>
    </row>
    <row r="17" s="3" customFormat="1" ht="35" customHeight="1" spans="1:15">
      <c r="A17" s="10">
        <v>14</v>
      </c>
      <c r="B17" s="13" t="s">
        <v>16</v>
      </c>
      <c r="C17" s="10" t="s">
        <v>91</v>
      </c>
      <c r="D17" s="21" t="s">
        <v>92</v>
      </c>
      <c r="E17" s="14">
        <v>45010082</v>
      </c>
      <c r="F17" s="15" t="s">
        <v>93</v>
      </c>
      <c r="G17" s="15" t="s">
        <v>32</v>
      </c>
      <c r="H17" s="14" t="s">
        <v>21</v>
      </c>
      <c r="I17" s="47" t="s">
        <v>94</v>
      </c>
      <c r="J17" s="14" t="s">
        <v>95</v>
      </c>
      <c r="K17" s="15">
        <v>202</v>
      </c>
      <c r="L17" s="31" t="s">
        <v>96</v>
      </c>
      <c r="M17" s="32" t="s">
        <v>97</v>
      </c>
      <c r="N17" s="32">
        <v>181.4</v>
      </c>
      <c r="O17" s="33"/>
    </row>
    <row r="18" s="3" customFormat="1" ht="35" customHeight="1" spans="1:15">
      <c r="A18" s="10">
        <v>15</v>
      </c>
      <c r="B18" s="13" t="s">
        <v>16</v>
      </c>
      <c r="C18" s="10" t="s">
        <v>91</v>
      </c>
      <c r="D18" s="14" t="s">
        <v>98</v>
      </c>
      <c r="E18" s="14">
        <v>45010083</v>
      </c>
      <c r="F18" s="15" t="s">
        <v>99</v>
      </c>
      <c r="G18" s="15" t="s">
        <v>26</v>
      </c>
      <c r="H18" s="14" t="s">
        <v>21</v>
      </c>
      <c r="I18" s="47" t="s">
        <v>100</v>
      </c>
      <c r="J18" s="14" t="s">
        <v>101</v>
      </c>
      <c r="K18" s="15">
        <v>159</v>
      </c>
      <c r="L18" s="31" t="s">
        <v>96</v>
      </c>
      <c r="M18" s="44">
        <v>73.8</v>
      </c>
      <c r="N18" s="32">
        <v>153.3</v>
      </c>
      <c r="O18" s="33"/>
    </row>
    <row r="19" s="3" customFormat="1" ht="35" customHeight="1" spans="1:15">
      <c r="A19" s="10">
        <v>16</v>
      </c>
      <c r="B19" s="13" t="s">
        <v>16</v>
      </c>
      <c r="C19" s="10" t="s">
        <v>102</v>
      </c>
      <c r="D19" s="14" t="s">
        <v>103</v>
      </c>
      <c r="E19" s="14">
        <v>45010091</v>
      </c>
      <c r="F19" s="15" t="s">
        <v>104</v>
      </c>
      <c r="G19" s="15" t="s">
        <v>20</v>
      </c>
      <c r="H19" s="14" t="s">
        <v>21</v>
      </c>
      <c r="I19" s="15" t="s">
        <v>105</v>
      </c>
      <c r="J19" s="14" t="s">
        <v>106</v>
      </c>
      <c r="K19" s="15">
        <v>184</v>
      </c>
      <c r="L19" s="31" t="s">
        <v>96</v>
      </c>
      <c r="M19" s="32" t="s">
        <v>107</v>
      </c>
      <c r="N19" s="32">
        <f t="shared" ref="N19:N22" si="0">K19/2+M19</f>
        <v>176.2</v>
      </c>
      <c r="O19" s="33"/>
    </row>
    <row r="20" s="3" customFormat="1" ht="35" customHeight="1" spans="1:15">
      <c r="A20" s="10">
        <v>17</v>
      </c>
      <c r="B20" s="13" t="s">
        <v>16</v>
      </c>
      <c r="C20" s="10" t="s">
        <v>102</v>
      </c>
      <c r="D20" s="14" t="s">
        <v>103</v>
      </c>
      <c r="E20" s="14">
        <v>45010091</v>
      </c>
      <c r="F20" s="15" t="s">
        <v>108</v>
      </c>
      <c r="G20" s="15" t="s">
        <v>20</v>
      </c>
      <c r="H20" s="14" t="s">
        <v>21</v>
      </c>
      <c r="I20" s="49" t="s">
        <v>109</v>
      </c>
      <c r="J20" s="14" t="s">
        <v>110</v>
      </c>
      <c r="K20" s="15">
        <v>182.5</v>
      </c>
      <c r="L20" s="31" t="s">
        <v>96</v>
      </c>
      <c r="M20" s="32" t="s">
        <v>111</v>
      </c>
      <c r="N20" s="32">
        <f t="shared" si="0"/>
        <v>172.85</v>
      </c>
      <c r="O20" s="33"/>
    </row>
    <row r="21" s="3" customFormat="1" ht="35" customHeight="1" spans="1:15">
      <c r="A21" s="10">
        <v>18</v>
      </c>
      <c r="B21" s="13" t="s">
        <v>16</v>
      </c>
      <c r="C21" s="10" t="s">
        <v>102</v>
      </c>
      <c r="D21" s="14" t="s">
        <v>45</v>
      </c>
      <c r="E21" s="14">
        <v>45010090</v>
      </c>
      <c r="F21" s="22" t="s">
        <v>112</v>
      </c>
      <c r="G21" s="22" t="s">
        <v>26</v>
      </c>
      <c r="H21" s="22" t="s">
        <v>21</v>
      </c>
      <c r="I21" s="22" t="s">
        <v>113</v>
      </c>
      <c r="J21" s="46" t="s">
        <v>114</v>
      </c>
      <c r="K21" s="10">
        <v>165.5</v>
      </c>
      <c r="L21" s="10">
        <v>0</v>
      </c>
      <c r="M21" s="30" t="s">
        <v>107</v>
      </c>
      <c r="N21" s="30">
        <f t="shared" si="0"/>
        <v>166.95</v>
      </c>
      <c r="O21" s="33"/>
    </row>
    <row r="22" s="3" customFormat="1" ht="35" customHeight="1" spans="1:15">
      <c r="A22" s="10">
        <v>19</v>
      </c>
      <c r="B22" s="13" t="s">
        <v>16</v>
      </c>
      <c r="C22" s="10" t="s">
        <v>102</v>
      </c>
      <c r="D22" s="14" t="s">
        <v>45</v>
      </c>
      <c r="E22" s="14">
        <v>45010090</v>
      </c>
      <c r="F22" s="15" t="s">
        <v>115</v>
      </c>
      <c r="G22" s="15" t="s">
        <v>26</v>
      </c>
      <c r="H22" s="14" t="s">
        <v>33</v>
      </c>
      <c r="I22" s="15" t="s">
        <v>116</v>
      </c>
      <c r="J22" s="14" t="s">
        <v>117</v>
      </c>
      <c r="K22" s="15">
        <v>165</v>
      </c>
      <c r="L22" s="31" t="s">
        <v>36</v>
      </c>
      <c r="M22" s="32" t="s">
        <v>118</v>
      </c>
      <c r="N22" s="32">
        <f t="shared" si="0"/>
        <v>157.1</v>
      </c>
      <c r="O22" s="33"/>
    </row>
    <row r="23" s="3" customFormat="1" ht="35" customHeight="1" spans="1:15">
      <c r="A23" s="10">
        <v>20</v>
      </c>
      <c r="B23" s="13" t="s">
        <v>16</v>
      </c>
      <c r="C23" s="10" t="s">
        <v>119</v>
      </c>
      <c r="D23" s="14" t="s">
        <v>120</v>
      </c>
      <c r="E23" s="14">
        <v>45010099</v>
      </c>
      <c r="F23" s="15" t="s">
        <v>121</v>
      </c>
      <c r="G23" s="15" t="s">
        <v>26</v>
      </c>
      <c r="H23" s="14" t="s">
        <v>33</v>
      </c>
      <c r="I23" s="31" t="s">
        <v>122</v>
      </c>
      <c r="J23" s="14" t="s">
        <v>123</v>
      </c>
      <c r="K23" s="15">
        <v>140</v>
      </c>
      <c r="L23" s="31" t="s">
        <v>36</v>
      </c>
      <c r="M23" s="32" t="s">
        <v>124</v>
      </c>
      <c r="N23" s="32">
        <f>143/2+M23</f>
        <v>145.9</v>
      </c>
      <c r="O23" s="33"/>
    </row>
    <row r="24" s="3" customFormat="1" ht="35" customHeight="1" spans="1:15">
      <c r="A24" s="10">
        <v>21</v>
      </c>
      <c r="B24" s="14" t="s">
        <v>16</v>
      </c>
      <c r="C24" s="10" t="s">
        <v>125</v>
      </c>
      <c r="D24" s="14" t="s">
        <v>126</v>
      </c>
      <c r="E24" s="14">
        <v>45010103</v>
      </c>
      <c r="F24" s="23" t="s">
        <v>127</v>
      </c>
      <c r="G24" s="23" t="s">
        <v>20</v>
      </c>
      <c r="H24" s="14" t="s">
        <v>21</v>
      </c>
      <c r="I24" s="50" t="s">
        <v>128</v>
      </c>
      <c r="J24" s="14" t="s">
        <v>129</v>
      </c>
      <c r="K24" s="23">
        <v>158.5</v>
      </c>
      <c r="L24" s="31" t="s">
        <v>96</v>
      </c>
      <c r="M24" s="32" t="s">
        <v>130</v>
      </c>
      <c r="N24" s="32">
        <v>164.45</v>
      </c>
      <c r="O24" s="33"/>
    </row>
    <row r="25" s="3" customFormat="1" ht="35" customHeight="1" spans="1:15">
      <c r="A25" s="10">
        <v>22</v>
      </c>
      <c r="B25" s="14" t="s">
        <v>16</v>
      </c>
      <c r="C25" s="10" t="s">
        <v>131</v>
      </c>
      <c r="D25" s="24" t="s">
        <v>132</v>
      </c>
      <c r="E25" s="25" t="s">
        <v>133</v>
      </c>
      <c r="F25" s="15" t="s">
        <v>134</v>
      </c>
      <c r="G25" s="15" t="s">
        <v>20</v>
      </c>
      <c r="H25" s="14" t="s">
        <v>33</v>
      </c>
      <c r="I25" s="25" t="s">
        <v>135</v>
      </c>
      <c r="J25" s="14" t="s">
        <v>136</v>
      </c>
      <c r="K25" s="15">
        <v>151</v>
      </c>
      <c r="L25" s="31" t="s">
        <v>36</v>
      </c>
      <c r="M25" s="32" t="s">
        <v>137</v>
      </c>
      <c r="N25" s="32">
        <v>158.8</v>
      </c>
      <c r="O25" s="33"/>
    </row>
    <row r="26" customFormat="1" ht="44" customHeight="1" spans="1:15">
      <c r="A26" s="10">
        <v>23</v>
      </c>
      <c r="B26" s="11" t="s">
        <v>16</v>
      </c>
      <c r="C26" s="10" t="s">
        <v>49</v>
      </c>
      <c r="D26" s="10" t="s">
        <v>138</v>
      </c>
      <c r="E26" s="10">
        <v>45010039</v>
      </c>
      <c r="F26" s="12" t="s">
        <v>139</v>
      </c>
      <c r="G26" s="12" t="s">
        <v>20</v>
      </c>
      <c r="H26" s="10" t="s">
        <v>21</v>
      </c>
      <c r="I26" s="51" t="s">
        <v>140</v>
      </c>
      <c r="J26" s="10" t="s">
        <v>141</v>
      </c>
      <c r="K26" s="12">
        <v>181.5</v>
      </c>
      <c r="L26" s="29" t="s">
        <v>96</v>
      </c>
      <c r="M26" s="30" t="s">
        <v>142</v>
      </c>
      <c r="N26" s="30">
        <v>164.15</v>
      </c>
      <c r="O26" s="10" t="s">
        <v>143</v>
      </c>
    </row>
    <row r="27" customFormat="1" ht="33.75" spans="1:15">
      <c r="A27" s="10">
        <v>24</v>
      </c>
      <c r="B27" s="11" t="s">
        <v>16</v>
      </c>
      <c r="C27" s="10" t="s">
        <v>60</v>
      </c>
      <c r="D27" s="10" t="s">
        <v>45</v>
      </c>
      <c r="E27" s="10">
        <v>45010046</v>
      </c>
      <c r="F27" s="12" t="s">
        <v>144</v>
      </c>
      <c r="G27" s="12" t="s">
        <v>26</v>
      </c>
      <c r="H27" s="10" t="s">
        <v>33</v>
      </c>
      <c r="I27" s="28" t="s">
        <v>145</v>
      </c>
      <c r="J27" s="10" t="s">
        <v>146</v>
      </c>
      <c r="K27" s="12">
        <v>147.5</v>
      </c>
      <c r="L27" s="29" t="s">
        <v>36</v>
      </c>
      <c r="M27" s="30" t="s">
        <v>147</v>
      </c>
      <c r="N27" s="30">
        <v>145.65</v>
      </c>
      <c r="O27" s="10"/>
    </row>
    <row r="28" s="1" customFormat="1" ht="45" customHeight="1" spans="1:15">
      <c r="A28" s="10">
        <v>25</v>
      </c>
      <c r="B28" s="13" t="s">
        <v>16</v>
      </c>
      <c r="C28" s="10" t="s">
        <v>148</v>
      </c>
      <c r="D28" s="14" t="s">
        <v>149</v>
      </c>
      <c r="E28" s="14" t="s">
        <v>150</v>
      </c>
      <c r="F28" s="15" t="s">
        <v>151</v>
      </c>
      <c r="G28" s="15" t="s">
        <v>20</v>
      </c>
      <c r="H28" s="14" t="s">
        <v>21</v>
      </c>
      <c r="I28" s="15" t="s">
        <v>152</v>
      </c>
      <c r="J28" s="14" t="s">
        <v>153</v>
      </c>
      <c r="K28" s="15">
        <v>188.5</v>
      </c>
      <c r="L28" s="31">
        <v>0</v>
      </c>
      <c r="M28" s="32" t="s">
        <v>154</v>
      </c>
      <c r="N28" s="32">
        <v>177.85</v>
      </c>
      <c r="O28" s="10"/>
    </row>
    <row r="29" s="1" customFormat="1" ht="45" customHeight="1" spans="1:15">
      <c r="A29" s="10">
        <v>26</v>
      </c>
      <c r="B29" s="13" t="s">
        <v>16</v>
      </c>
      <c r="C29" s="10" t="s">
        <v>148</v>
      </c>
      <c r="D29" s="14" t="s">
        <v>149</v>
      </c>
      <c r="E29" s="14" t="s">
        <v>150</v>
      </c>
      <c r="F29" s="15" t="s">
        <v>155</v>
      </c>
      <c r="G29" s="15" t="s">
        <v>26</v>
      </c>
      <c r="H29" s="14" t="s">
        <v>21</v>
      </c>
      <c r="I29" s="31" t="s">
        <v>156</v>
      </c>
      <c r="J29" s="14" t="s">
        <v>157</v>
      </c>
      <c r="K29" s="15">
        <v>184</v>
      </c>
      <c r="L29" s="31">
        <v>0</v>
      </c>
      <c r="M29" s="32" t="s">
        <v>158</v>
      </c>
      <c r="N29" s="32">
        <v>175.2</v>
      </c>
      <c r="O29" s="14"/>
    </row>
    <row r="30" s="1" customFormat="1" ht="45" customHeight="1" spans="1:15">
      <c r="A30" s="10">
        <v>27</v>
      </c>
      <c r="B30" s="10" t="s">
        <v>16</v>
      </c>
      <c r="C30" s="10" t="s">
        <v>148</v>
      </c>
      <c r="D30" s="10" t="s">
        <v>159</v>
      </c>
      <c r="E30" s="10" t="s">
        <v>160</v>
      </c>
      <c r="F30" s="10" t="s">
        <v>161</v>
      </c>
      <c r="G30" s="10" t="s">
        <v>20</v>
      </c>
      <c r="H30" s="10" t="s">
        <v>21</v>
      </c>
      <c r="I30" s="10" t="s">
        <v>162</v>
      </c>
      <c r="J30" s="10" t="s">
        <v>163</v>
      </c>
      <c r="K30" s="10">
        <v>185.5</v>
      </c>
      <c r="L30" s="10">
        <v>0</v>
      </c>
      <c r="M30" s="30">
        <v>85.4</v>
      </c>
      <c r="N30" s="30">
        <v>178.15</v>
      </c>
      <c r="O30" s="33"/>
    </row>
    <row r="31" s="2" customFormat="1" ht="57" customHeight="1" spans="1:15">
      <c r="A31" s="10">
        <v>28</v>
      </c>
      <c r="B31" s="13" t="s">
        <v>16</v>
      </c>
      <c r="C31" s="10" t="s">
        <v>148</v>
      </c>
      <c r="D31" s="10" t="s">
        <v>164</v>
      </c>
      <c r="E31" s="13" t="s">
        <v>165</v>
      </c>
      <c r="F31" s="11" t="s">
        <v>166</v>
      </c>
      <c r="G31" s="11" t="s">
        <v>20</v>
      </c>
      <c r="H31" s="11" t="s">
        <v>33</v>
      </c>
      <c r="I31" s="13" t="s">
        <v>167</v>
      </c>
      <c r="J31" s="13" t="s">
        <v>168</v>
      </c>
      <c r="K31" s="13">
        <v>186</v>
      </c>
      <c r="L31" s="13">
        <v>3</v>
      </c>
      <c r="M31" s="34">
        <v>70.2</v>
      </c>
      <c r="N31" s="34">
        <v>164.7</v>
      </c>
      <c r="O31" s="10" t="s">
        <v>169</v>
      </c>
    </row>
    <row r="32" s="2" customFormat="1" ht="45" customHeight="1" spans="1:15">
      <c r="A32" s="10">
        <v>29</v>
      </c>
      <c r="B32" s="11" t="s">
        <v>16</v>
      </c>
      <c r="C32" s="10" t="s">
        <v>170</v>
      </c>
      <c r="D32" s="10" t="s">
        <v>171</v>
      </c>
      <c r="E32" s="10">
        <v>45010107</v>
      </c>
      <c r="F32" s="12" t="s">
        <v>172</v>
      </c>
      <c r="G32" s="12" t="s">
        <v>20</v>
      </c>
      <c r="H32" s="10" t="s">
        <v>21</v>
      </c>
      <c r="I32" s="51" t="s">
        <v>173</v>
      </c>
      <c r="J32" s="10" t="s">
        <v>174</v>
      </c>
      <c r="K32" s="12">
        <v>169.5</v>
      </c>
      <c r="L32" s="29" t="s">
        <v>96</v>
      </c>
      <c r="M32" s="30" t="s">
        <v>175</v>
      </c>
      <c r="N32" s="30">
        <f>K32*0.5+M32</f>
        <v>167.55</v>
      </c>
      <c r="O32" s="10"/>
    </row>
    <row r="33" s="2" customFormat="1" ht="45" customHeight="1" spans="1:15">
      <c r="A33" s="10">
        <v>30</v>
      </c>
      <c r="B33" s="11" t="s">
        <v>16</v>
      </c>
      <c r="C33" s="10" t="s">
        <v>176</v>
      </c>
      <c r="D33" s="10" t="s">
        <v>177</v>
      </c>
      <c r="E33" s="10">
        <v>45010096</v>
      </c>
      <c r="F33" s="12" t="s">
        <v>178</v>
      </c>
      <c r="G33" s="12" t="s">
        <v>20</v>
      </c>
      <c r="H33" s="10" t="s">
        <v>33</v>
      </c>
      <c r="I33" s="28" t="s">
        <v>179</v>
      </c>
      <c r="J33" s="10" t="s">
        <v>180</v>
      </c>
      <c r="K33" s="12">
        <v>173</v>
      </c>
      <c r="L33" s="29">
        <v>3</v>
      </c>
      <c r="M33" s="30">
        <v>73.6</v>
      </c>
      <c r="N33" s="30">
        <v>161.6</v>
      </c>
      <c r="O33" s="10"/>
    </row>
    <row r="34" s="2" customFormat="1" ht="45" customHeight="1" spans="1:15">
      <c r="A34" s="10">
        <v>31</v>
      </c>
      <c r="B34" s="13" t="s">
        <v>16</v>
      </c>
      <c r="C34" s="10" t="s">
        <v>176</v>
      </c>
      <c r="D34" s="14" t="s">
        <v>181</v>
      </c>
      <c r="E34" s="14">
        <v>45011214</v>
      </c>
      <c r="F34" s="15" t="s">
        <v>182</v>
      </c>
      <c r="G34" s="15" t="s">
        <v>20</v>
      </c>
      <c r="H34" s="14" t="s">
        <v>33</v>
      </c>
      <c r="I34" s="47" t="s">
        <v>183</v>
      </c>
      <c r="J34" s="14" t="s">
        <v>184</v>
      </c>
      <c r="K34" s="15">
        <v>112</v>
      </c>
      <c r="L34" s="31">
        <v>3</v>
      </c>
      <c r="M34" s="32">
        <v>71.6</v>
      </c>
      <c r="N34" s="32">
        <v>129.1</v>
      </c>
      <c r="O34" s="10"/>
    </row>
    <row r="35" s="2" customFormat="1" ht="45" customHeight="1" spans="1:15">
      <c r="A35" s="10">
        <v>32</v>
      </c>
      <c r="B35" s="13" t="s">
        <v>16</v>
      </c>
      <c r="C35" s="10" t="s">
        <v>185</v>
      </c>
      <c r="D35" s="14" t="s">
        <v>186</v>
      </c>
      <c r="E35" s="14" t="s">
        <v>187</v>
      </c>
      <c r="F35" s="15" t="s">
        <v>188</v>
      </c>
      <c r="G35" s="15" t="s">
        <v>20</v>
      </c>
      <c r="H35" s="14" t="s">
        <v>21</v>
      </c>
      <c r="I35" s="31" t="s">
        <v>189</v>
      </c>
      <c r="J35" s="14" t="s">
        <v>190</v>
      </c>
      <c r="K35" s="15">
        <v>183.5</v>
      </c>
      <c r="L35" s="31">
        <v>0</v>
      </c>
      <c r="M35" s="32">
        <v>81.4</v>
      </c>
      <c r="N35" s="32">
        <f t="shared" ref="N35:N40" si="1">(K35+L35)*50%+M35</f>
        <v>173.15</v>
      </c>
      <c r="O35" s="14"/>
    </row>
    <row r="36" s="2" customFormat="1" ht="45" customHeight="1" spans="1:15">
      <c r="A36" s="10">
        <v>33</v>
      </c>
      <c r="B36" s="13" t="s">
        <v>16</v>
      </c>
      <c r="C36" s="10" t="s">
        <v>185</v>
      </c>
      <c r="D36" s="10" t="s">
        <v>191</v>
      </c>
      <c r="E36" s="10" t="s">
        <v>192</v>
      </c>
      <c r="F36" s="10" t="s">
        <v>193</v>
      </c>
      <c r="G36" s="10" t="s">
        <v>26</v>
      </c>
      <c r="H36" s="10" t="s">
        <v>21</v>
      </c>
      <c r="I36" s="10" t="s">
        <v>194</v>
      </c>
      <c r="J36" s="10" t="s">
        <v>195</v>
      </c>
      <c r="K36" s="10">
        <v>187</v>
      </c>
      <c r="L36" s="10">
        <v>0</v>
      </c>
      <c r="M36" s="30">
        <v>79</v>
      </c>
      <c r="N36" s="30">
        <f t="shared" si="1"/>
        <v>172.5</v>
      </c>
      <c r="O36" s="33"/>
    </row>
    <row r="37" s="2" customFormat="1" ht="45" customHeight="1" spans="1:15">
      <c r="A37" s="10">
        <v>34</v>
      </c>
      <c r="B37" s="13" t="s">
        <v>16</v>
      </c>
      <c r="C37" s="10" t="s">
        <v>185</v>
      </c>
      <c r="D37" s="10" t="s">
        <v>196</v>
      </c>
      <c r="E37" s="13" t="s">
        <v>197</v>
      </c>
      <c r="F37" s="11" t="s">
        <v>198</v>
      </c>
      <c r="G37" s="11" t="s">
        <v>20</v>
      </c>
      <c r="H37" s="11" t="s">
        <v>21</v>
      </c>
      <c r="I37" s="13" t="s">
        <v>199</v>
      </c>
      <c r="J37" s="13" t="s">
        <v>200</v>
      </c>
      <c r="K37" s="13">
        <v>216</v>
      </c>
      <c r="L37" s="13">
        <v>0</v>
      </c>
      <c r="M37" s="34">
        <v>85.5</v>
      </c>
      <c r="N37" s="34">
        <f t="shared" si="1"/>
        <v>193.5</v>
      </c>
      <c r="O37" s="10" t="s">
        <v>201</v>
      </c>
    </row>
    <row r="38" s="2" customFormat="1" ht="45" customHeight="1" spans="1:15">
      <c r="A38" s="10">
        <v>35</v>
      </c>
      <c r="B38" s="13" t="s">
        <v>16</v>
      </c>
      <c r="C38" s="10" t="s">
        <v>185</v>
      </c>
      <c r="D38" s="10" t="s">
        <v>196</v>
      </c>
      <c r="E38" s="13" t="s">
        <v>197</v>
      </c>
      <c r="F38" s="12" t="s">
        <v>202</v>
      </c>
      <c r="G38" s="12" t="s">
        <v>20</v>
      </c>
      <c r="H38" s="10" t="s">
        <v>203</v>
      </c>
      <c r="I38" s="28" t="s">
        <v>204</v>
      </c>
      <c r="J38" s="10" t="s">
        <v>205</v>
      </c>
      <c r="K38" s="12">
        <v>205</v>
      </c>
      <c r="L38" s="29">
        <v>3</v>
      </c>
      <c r="M38" s="30">
        <v>82.2</v>
      </c>
      <c r="N38" s="30">
        <f t="shared" si="1"/>
        <v>186.2</v>
      </c>
      <c r="O38" s="10"/>
    </row>
    <row r="39" s="2" customFormat="1" ht="45" customHeight="1" spans="1:15">
      <c r="A39" s="10">
        <v>36</v>
      </c>
      <c r="B39" s="13" t="s">
        <v>16</v>
      </c>
      <c r="C39" s="10" t="s">
        <v>185</v>
      </c>
      <c r="D39" s="10" t="s">
        <v>206</v>
      </c>
      <c r="E39" s="10" t="s">
        <v>207</v>
      </c>
      <c r="F39" s="12" t="s">
        <v>208</v>
      </c>
      <c r="G39" s="12" t="s">
        <v>20</v>
      </c>
      <c r="H39" s="10" t="s">
        <v>33</v>
      </c>
      <c r="I39" s="28" t="s">
        <v>209</v>
      </c>
      <c r="J39" s="10" t="s">
        <v>210</v>
      </c>
      <c r="K39" s="12">
        <v>190</v>
      </c>
      <c r="L39" s="29">
        <v>3</v>
      </c>
      <c r="M39" s="30">
        <v>79.2</v>
      </c>
      <c r="N39" s="30">
        <f t="shared" si="1"/>
        <v>175.7</v>
      </c>
      <c r="O39" s="10"/>
    </row>
    <row r="40" s="1" customFormat="1" ht="45" customHeight="1" spans="1:15">
      <c r="A40" s="10">
        <v>37</v>
      </c>
      <c r="B40" s="13" t="s">
        <v>16</v>
      </c>
      <c r="C40" s="10" t="s">
        <v>185</v>
      </c>
      <c r="D40" s="10" t="s">
        <v>206</v>
      </c>
      <c r="E40" s="10" t="s">
        <v>207</v>
      </c>
      <c r="F40" s="15" t="s">
        <v>211</v>
      </c>
      <c r="G40" s="15" t="s">
        <v>26</v>
      </c>
      <c r="H40" s="14" t="s">
        <v>33</v>
      </c>
      <c r="I40" s="15" t="s">
        <v>212</v>
      </c>
      <c r="J40" s="14" t="s">
        <v>213</v>
      </c>
      <c r="K40" s="15">
        <v>189.5</v>
      </c>
      <c r="L40" s="31">
        <v>3</v>
      </c>
      <c r="M40" s="32">
        <v>74.2</v>
      </c>
      <c r="N40" s="32">
        <f t="shared" si="1"/>
        <v>170.45</v>
      </c>
      <c r="O40" s="10"/>
    </row>
    <row r="41" ht="46" customHeight="1" spans="1:15">
      <c r="A41" s="10">
        <v>38</v>
      </c>
      <c r="B41" s="13" t="s">
        <v>16</v>
      </c>
      <c r="C41" s="10" t="s">
        <v>38</v>
      </c>
      <c r="D41" s="14" t="s">
        <v>39</v>
      </c>
      <c r="E41" s="14">
        <v>45011215</v>
      </c>
      <c r="F41" s="15" t="s">
        <v>40</v>
      </c>
      <c r="G41" s="15" t="s">
        <v>20</v>
      </c>
      <c r="H41" s="14" t="s">
        <v>33</v>
      </c>
      <c r="I41" s="52" t="s">
        <v>41</v>
      </c>
      <c r="J41" s="14" t="s">
        <v>42</v>
      </c>
      <c r="K41" s="15">
        <v>195.5</v>
      </c>
      <c r="L41" s="31" t="s">
        <v>36</v>
      </c>
      <c r="M41" s="32" t="s">
        <v>43</v>
      </c>
      <c r="N41" s="32" t="s">
        <v>214</v>
      </c>
      <c r="O41" s="14"/>
    </row>
  </sheetData>
  <autoFilter ref="A1:O41">
    <extLst/>
  </autoFilter>
  <mergeCells count="2">
    <mergeCell ref="A1:B1"/>
    <mergeCell ref="A2:O2"/>
  </mergeCells>
  <dataValidations count="1">
    <dataValidation allowBlank="1" showInputMessage="1" showErrorMessage="1" prompt="总成绩=笔试总成绩（含照顾加分）×50%+面试成绩" sqref="N33"/>
  </dataValidations>
  <printOptions horizontalCentered="1"/>
  <pageMargins left="0.590277777777778" right="0.432638888888889" top="0.786805555555556" bottom="0.786805555555556" header="0.511805555555556" footer="0.511805555555556"/>
  <pageSetup paperSize="9" scale="79" orientation="landscape" useFirstPageNumber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WWW.TYGHOST.COM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nnjyj005</cp:lastModifiedBy>
  <dcterms:created xsi:type="dcterms:W3CDTF">2017-08-09T02:22:00Z</dcterms:created>
  <cp:lastPrinted>2017-08-18T02:49:00Z</cp:lastPrinted>
  <dcterms:modified xsi:type="dcterms:W3CDTF">2019-09-26T02:27:34Z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