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010" tabRatio="914" firstSheet="4" activeTab="4"/>
  </bookViews>
  <sheets>
    <sheet name="汇总表" sheetId="1" state="hidden" r:id="rId1"/>
    <sheet name="附件1需求计划表" sheetId="2" state="hidden" r:id="rId2"/>
    <sheet name="附件2掘进一队定岗定员表" sheetId="3" state="hidden" r:id="rId3"/>
    <sheet name="附件3掘进二队定岗定员表" sheetId="4" state="hidden" r:id="rId4"/>
    <sheet name="1" sheetId="5" r:id="rId5"/>
    <sheet name="运输队 (3)" sheetId="6" state="hidden" r:id="rId6"/>
    <sheet name="选煤厂（2）" sheetId="7" state="hidden" r:id="rId7"/>
  </sheets>
  <definedNames>
    <definedName name="_xlnm.Print_Titles" localSheetId="1">'附件1需求计划表'!$1:$5</definedName>
    <definedName name="_xlnm.Print_Titles" localSheetId="5">'运输队 (3)'!$1:$1</definedName>
    <definedName name="_xlnm.Print_Titles" localSheetId="4">'1'!$2:$3</definedName>
  </definedNames>
  <calcPr fullCalcOnLoad="1"/>
</workbook>
</file>

<file path=xl/comments7.xml><?xml version="1.0" encoding="utf-8"?>
<comments xmlns="http://schemas.openxmlformats.org/spreadsheetml/2006/main">
  <authors>
    <author>Administrator</author>
  </authors>
  <commentList>
    <comment ref="C19" authorId="0">
      <text>
        <r>
          <rPr>
            <sz val="9"/>
            <rFont val="宋体"/>
            <family val="0"/>
          </rPr>
          <t xml:space="preserve">含班长2人
</t>
        </r>
      </text>
    </comment>
  </commentList>
</comments>
</file>

<file path=xl/sharedStrings.xml><?xml version="1.0" encoding="utf-8"?>
<sst xmlns="http://schemas.openxmlformats.org/spreadsheetml/2006/main" count="1154" uniqueCount="340">
  <si>
    <t>魏墙煤业公司2019年人员现状及需求计划汇总表</t>
  </si>
  <si>
    <r>
      <t>制表日期：</t>
    </r>
    <r>
      <rPr>
        <sz val="11"/>
        <color indexed="8"/>
        <rFont val="Arial"/>
        <family val="2"/>
      </rPr>
      <t>2019</t>
    </r>
    <r>
      <rPr>
        <sz val="11"/>
        <color indexed="8"/>
        <rFont val="仿宋_GB2312"/>
        <family val="3"/>
      </rPr>
      <t>年</t>
    </r>
    <r>
      <rPr>
        <sz val="11"/>
        <color indexed="8"/>
        <rFont val="Arial"/>
        <family val="2"/>
      </rPr>
      <t>3</t>
    </r>
    <r>
      <rPr>
        <sz val="11"/>
        <color indexed="8"/>
        <rFont val="仿宋_GB2312"/>
        <family val="3"/>
      </rPr>
      <t>月</t>
    </r>
    <r>
      <rPr>
        <sz val="11"/>
        <color indexed="8"/>
        <rFont val="Arial"/>
        <family val="2"/>
      </rPr>
      <t>1</t>
    </r>
    <r>
      <rPr>
        <sz val="11"/>
        <color indexed="8"/>
        <rFont val="仿宋_GB2312"/>
        <family val="3"/>
      </rPr>
      <t>日</t>
    </r>
  </si>
  <si>
    <t>序号</t>
  </si>
  <si>
    <t>单位</t>
  </si>
  <si>
    <t>魏墙煤业公司</t>
  </si>
  <si>
    <t>备注</t>
  </si>
  <si>
    <t>定员人数</t>
  </si>
  <si>
    <t>目前在册人数</t>
  </si>
  <si>
    <t>拟需求人数</t>
  </si>
  <si>
    <t>拟招聘后最终达到人数</t>
  </si>
  <si>
    <t>合计</t>
  </si>
  <si>
    <t>管理人员</t>
  </si>
  <si>
    <t>操作工人</t>
  </si>
  <si>
    <t>合计人数</t>
  </si>
  <si>
    <t>一</t>
  </si>
  <si>
    <t>机关科室</t>
  </si>
  <si>
    <t>公司领导</t>
  </si>
  <si>
    <t>副总师</t>
  </si>
  <si>
    <t>办公室</t>
  </si>
  <si>
    <t>计划部</t>
  </si>
  <si>
    <t>党群工作部</t>
  </si>
  <si>
    <t>工会</t>
  </si>
  <si>
    <t>监察室</t>
  </si>
  <si>
    <t>生产技术部</t>
  </si>
  <si>
    <t>机电部</t>
  </si>
  <si>
    <t>人力资源部</t>
  </si>
  <si>
    <t>财务资产部</t>
  </si>
  <si>
    <t>安质部</t>
  </si>
  <si>
    <t>调度信息中心</t>
  </si>
  <si>
    <t>二</t>
  </si>
  <si>
    <t>基层单位</t>
  </si>
  <si>
    <t>综采队</t>
  </si>
  <si>
    <t>连采队</t>
  </si>
  <si>
    <t>掘进一队</t>
  </si>
  <si>
    <t>掘进二队</t>
  </si>
  <si>
    <t>运转队</t>
  </si>
  <si>
    <t>通防队</t>
  </si>
  <si>
    <t>运输队</t>
  </si>
  <si>
    <t>机电队</t>
  </si>
  <si>
    <t>物资供应部</t>
  </si>
  <si>
    <t>选煤厂</t>
  </si>
  <si>
    <t>销售部</t>
  </si>
  <si>
    <t>安检员</t>
  </si>
  <si>
    <t>调度员</t>
  </si>
  <si>
    <t>监测监控员</t>
  </si>
  <si>
    <t>浴室管理员</t>
  </si>
  <si>
    <t>小车司机</t>
  </si>
  <si>
    <r>
      <t>附表</t>
    </r>
    <r>
      <rPr>
        <sz val="10"/>
        <rFont val="Arial"/>
        <family val="2"/>
      </rPr>
      <t>1</t>
    </r>
    <r>
      <rPr>
        <sz val="10"/>
        <rFont val="宋体"/>
        <family val="0"/>
      </rPr>
      <t>：</t>
    </r>
  </si>
  <si>
    <t>陕西延长石油集团横山魏墙煤业公司
2019年度用工需求计划表（517人拟定版）</t>
  </si>
  <si>
    <t>填报单位：魏墙煤业公司</t>
  </si>
  <si>
    <r>
      <t xml:space="preserve">               填报日期：</t>
    </r>
    <r>
      <rPr>
        <sz val="11"/>
        <rFont val="Arial"/>
        <family val="2"/>
      </rPr>
      <t>2019</t>
    </r>
    <r>
      <rPr>
        <sz val="11"/>
        <rFont val="仿宋_GB2312"/>
        <family val="3"/>
      </rPr>
      <t>年</t>
    </r>
    <r>
      <rPr>
        <sz val="11"/>
        <rFont val="Arial"/>
        <family val="2"/>
      </rPr>
      <t>3</t>
    </r>
    <r>
      <rPr>
        <sz val="11"/>
        <rFont val="仿宋_GB2312"/>
        <family val="3"/>
      </rPr>
      <t>月</t>
    </r>
    <r>
      <rPr>
        <sz val="11"/>
        <rFont val="Arial"/>
        <family val="2"/>
      </rPr>
      <t>1</t>
    </r>
    <r>
      <rPr>
        <sz val="11"/>
        <rFont val="仿宋_GB2312"/>
        <family val="3"/>
      </rPr>
      <t>日</t>
    </r>
  </si>
  <si>
    <t>人才配置单位（部门）</t>
  </si>
  <si>
    <t>拟配置岗位</t>
  </si>
  <si>
    <t>岗位类别</t>
  </si>
  <si>
    <t>需求专业名称</t>
  </si>
  <si>
    <t>学历要求</t>
  </si>
  <si>
    <t>性别要求</t>
  </si>
  <si>
    <t>年龄要求</t>
  </si>
  <si>
    <t>其他要求</t>
  </si>
  <si>
    <t>配置途径</t>
  </si>
  <si>
    <t>需求人数</t>
  </si>
  <si>
    <t>掘进一队管理人员</t>
  </si>
  <si>
    <t>职能管理</t>
  </si>
  <si>
    <t>采掘、机电相关专业</t>
  </si>
  <si>
    <t>大专及以上</t>
  </si>
  <si>
    <t>男</t>
  </si>
  <si>
    <r>
      <t>40</t>
    </r>
    <r>
      <rPr>
        <sz val="10"/>
        <rFont val="仿宋_GB2312"/>
        <family val="3"/>
      </rPr>
      <t>周岁以下</t>
    </r>
  </si>
  <si>
    <t>具有五年以上掘进队管理工作经验（技术员须具有相关专业中级任职资格）</t>
  </si>
  <si>
    <t>社会招聘</t>
  </si>
  <si>
    <r>
      <t>见附表</t>
    </r>
    <r>
      <rPr>
        <sz val="10"/>
        <rFont val="Arial"/>
        <family val="2"/>
      </rPr>
      <t>2</t>
    </r>
  </si>
  <si>
    <t>掘进一队各岗位</t>
  </si>
  <si>
    <t>技能操作</t>
  </si>
  <si>
    <t>中专及以上</t>
  </si>
  <si>
    <t>三年及以上相关岗位熟练工</t>
  </si>
  <si>
    <t>掘进二队管理人员</t>
  </si>
  <si>
    <r>
      <t>见附表</t>
    </r>
    <r>
      <rPr>
        <sz val="10"/>
        <rFont val="Arial"/>
        <family val="2"/>
      </rPr>
      <t>3</t>
    </r>
  </si>
  <si>
    <t>掘进二队各岗位</t>
  </si>
  <si>
    <t>支架工</t>
  </si>
  <si>
    <t>采煤、机电相关专业</t>
  </si>
  <si>
    <t>三机工</t>
  </si>
  <si>
    <t>电工</t>
  </si>
  <si>
    <t>锚杆机司机</t>
  </si>
  <si>
    <t>锚杆机检修工</t>
  </si>
  <si>
    <t>连采机检修工</t>
  </si>
  <si>
    <t>梭车检修工</t>
  </si>
  <si>
    <t>支护工</t>
  </si>
  <si>
    <t>探放水</t>
  </si>
  <si>
    <t>地质专业</t>
  </si>
  <si>
    <t>瓦斯检查员</t>
  </si>
  <si>
    <t>煤矿通风安全相关专业</t>
  </si>
  <si>
    <t>密闭工、防尘工</t>
  </si>
  <si>
    <t>皮带司机</t>
  </si>
  <si>
    <t>煤矿机电、机械相关专业</t>
  </si>
  <si>
    <t>维修钳工</t>
  </si>
  <si>
    <t>维修电工</t>
  </si>
  <si>
    <t>维修电钳工</t>
  </si>
  <si>
    <t>司炉工</t>
  </si>
  <si>
    <t>热能、供热相关专业</t>
  </si>
  <si>
    <t>污水处理工</t>
  </si>
  <si>
    <t>供水工程、水处理相关专业</t>
  </si>
  <si>
    <t>水质化验员</t>
  </si>
  <si>
    <t>化学类、环境科学等相关专业</t>
  </si>
  <si>
    <t>不限</t>
  </si>
  <si>
    <t>井下管路维护工</t>
  </si>
  <si>
    <t>井下巷道排水工</t>
  </si>
  <si>
    <t>环保在线监测</t>
  </si>
  <si>
    <t>主扇司机</t>
  </si>
  <si>
    <t>电焊工</t>
  </si>
  <si>
    <t>煤炭销售员</t>
  </si>
  <si>
    <t>统计、财会相关专业</t>
  </si>
  <si>
    <t>煤质化验员</t>
  </si>
  <si>
    <t>矿物学、煤质分析相关专业</t>
  </si>
  <si>
    <t>司磅员</t>
  </si>
  <si>
    <t>煤矿相关专业</t>
  </si>
  <si>
    <t>地面库管员</t>
  </si>
  <si>
    <t>物流、商务相关专业</t>
  </si>
  <si>
    <t>火工品管理员</t>
  </si>
  <si>
    <t>从事火工品管理三年及以上工作经验且具有涉爆相关资质。</t>
  </si>
  <si>
    <t>电火焊工</t>
  </si>
  <si>
    <t>机械维修相关专业</t>
  </si>
  <si>
    <t>胶轮车司机</t>
  </si>
  <si>
    <t>车辆驾驶技术及维护相关专业</t>
  </si>
  <si>
    <t>三年及以上相关岗位熟练工，持B照及以上驾驶证书</t>
  </si>
  <si>
    <t>车辆检修工</t>
  </si>
  <si>
    <t>测工</t>
  </si>
  <si>
    <t>测量专业</t>
  </si>
  <si>
    <t>三年及以上相关管理岗位工作经验</t>
  </si>
  <si>
    <t>机械技术员</t>
  </si>
  <si>
    <t>机械、机电相关专业</t>
  </si>
  <si>
    <r>
      <t>35</t>
    </r>
    <r>
      <rPr>
        <sz val="10"/>
        <rFont val="仿宋_GB2312"/>
        <family val="3"/>
      </rPr>
      <t>周岁以下</t>
    </r>
  </si>
  <si>
    <t>电气技术员</t>
  </si>
  <si>
    <t>机电一体化、煤矿机电相关专业</t>
  </si>
  <si>
    <t>配件管理员</t>
  </si>
  <si>
    <t>设备管理员</t>
  </si>
  <si>
    <t>安全质量标准化技术员</t>
  </si>
  <si>
    <t>煤矿安全相关专业</t>
  </si>
  <si>
    <t>三年及以上相关管理岗位工作经验（中级以上职称）</t>
  </si>
  <si>
    <t>通风安全专业</t>
  </si>
  <si>
    <t>纪检干事</t>
  </si>
  <si>
    <t>中文、法律、新闻相关专业</t>
  </si>
  <si>
    <t>宣传干事</t>
  </si>
  <si>
    <t>工会干事</t>
  </si>
  <si>
    <t>合同及招投标管理</t>
  </si>
  <si>
    <t>计划、统计相关专业</t>
  </si>
  <si>
    <t>培训专干</t>
  </si>
  <si>
    <t>人力资源管理相关专业</t>
  </si>
  <si>
    <t>劳动定额管理</t>
  </si>
  <si>
    <t>职业卫生专干</t>
  </si>
  <si>
    <t>机要秘书</t>
  </si>
  <si>
    <t>文秘、中文相关专业</t>
  </si>
  <si>
    <t>外协人员</t>
  </si>
  <si>
    <t>法律相关专业</t>
  </si>
  <si>
    <t>机电一体化、信息工程相关专业</t>
  </si>
  <si>
    <t>监测监控工</t>
  </si>
  <si>
    <t>合    计</t>
  </si>
  <si>
    <t>备注：凡工作经验丰富者，相关条件可适当放宽，择优录用。</t>
  </si>
  <si>
    <r>
      <t>附表</t>
    </r>
    <r>
      <rPr>
        <sz val="10"/>
        <rFont val="Arial"/>
        <family val="2"/>
      </rPr>
      <t>2</t>
    </r>
    <r>
      <rPr>
        <sz val="10"/>
        <rFont val="宋体"/>
        <family val="0"/>
      </rPr>
      <t>：</t>
    </r>
  </si>
  <si>
    <r>
      <t xml:space="preserve">  </t>
    </r>
    <r>
      <rPr>
        <b/>
        <u val="single"/>
        <sz val="20"/>
        <color indexed="8"/>
        <rFont val="仿宋_GB2312"/>
        <family val="3"/>
      </rPr>
      <t xml:space="preserve">  掘进一队</t>
    </r>
    <r>
      <rPr>
        <b/>
        <sz val="20"/>
        <color indexed="8"/>
        <rFont val="仿宋_GB2312"/>
        <family val="3"/>
      </rPr>
      <t xml:space="preserve"> 定岗定员表</t>
    </r>
  </si>
  <si>
    <t>职位/岗位</t>
  </si>
  <si>
    <t>岗位主要职责业务</t>
  </si>
  <si>
    <t>出勤定员</t>
  </si>
  <si>
    <t>在籍系数</t>
  </si>
  <si>
    <t>在册定员</t>
  </si>
  <si>
    <t>队长</t>
  </si>
  <si>
    <t>负责掘进一队全面工作</t>
  </si>
  <si>
    <t>副队长</t>
  </si>
  <si>
    <t>协助队长开展工作</t>
  </si>
  <si>
    <t>掘进技术员</t>
  </si>
  <si>
    <t>负责掘进技术方面业务</t>
  </si>
  <si>
    <t>机电技术员</t>
  </si>
  <si>
    <t>负责机电技术方面业务</t>
  </si>
  <si>
    <t>小计</t>
  </si>
  <si>
    <t>生产班（两个班\两个头面）</t>
  </si>
  <si>
    <t>班长</t>
  </si>
  <si>
    <t>负责班组安全生产和质量标准化全面工作及工作量和质量验收等工作</t>
  </si>
  <si>
    <t>副班长兼验收员</t>
  </si>
  <si>
    <t>协助班长工作并做好工作量和质量验收等工作</t>
  </si>
  <si>
    <t>综掘机机司机</t>
  </si>
  <si>
    <t>主要负责采煤机开机日常工作及工作区域文明卫生等</t>
  </si>
  <si>
    <t>把帮工</t>
  </si>
  <si>
    <t>主要负责拖拽电缆及巷道两边施工边线的看护工作及工作区域文明卫生等</t>
  </si>
  <si>
    <t>主要负责巷道的支护工作及工作区域文明卫生等</t>
  </si>
  <si>
    <t>破碎机及皮带司机</t>
  </si>
  <si>
    <t>主要负责胶带机开机日常工作及工作区域文明卫生等</t>
  </si>
  <si>
    <t>小班电工</t>
  </si>
  <si>
    <t>负责班组机电设备的安全运行等工作</t>
  </si>
  <si>
    <t>辅助工</t>
  </si>
  <si>
    <t>主要负责材料运输、巷道排水、设施的维护和标准化等工作</t>
  </si>
  <si>
    <t>风筒延伸工</t>
  </si>
  <si>
    <t>主要负责工作面的通风、防尘等工作</t>
  </si>
  <si>
    <t>兼监控系统延伸</t>
  </si>
  <si>
    <t>检修班</t>
  </si>
  <si>
    <t>负责班组安全生产和质量标准化全面工作</t>
  </si>
  <si>
    <t>协助班长工作并做好工作量和质量验收工作</t>
  </si>
  <si>
    <t>负责确保电器运转正常和质量验收等工作</t>
  </si>
  <si>
    <t>综掘机检修工</t>
  </si>
  <si>
    <t>负责综掘机机日常检修维护、保养和质量验收等工作</t>
  </si>
  <si>
    <t>皮带检修工</t>
  </si>
  <si>
    <t>负责胶带机日常检修维护、保养和质量验收等工作</t>
  </si>
  <si>
    <t>装载机司机</t>
  </si>
  <si>
    <t>主要负责装载机日常转载工作及工作区域文明卫生等</t>
  </si>
  <si>
    <t>主要负责材料运输、巷道排水、溜子的延伸设施的维护和标准化工作</t>
  </si>
  <si>
    <t>材料员</t>
  </si>
  <si>
    <t>材料计划领用，材料成本管控</t>
  </si>
  <si>
    <t>办事员</t>
  </si>
  <si>
    <t>计分作资、6S管理及内勤工作</t>
  </si>
  <si>
    <t>总计</t>
  </si>
  <si>
    <r>
      <t>附表</t>
    </r>
    <r>
      <rPr>
        <sz val="10"/>
        <rFont val="Arial"/>
        <family val="2"/>
      </rPr>
      <t>3</t>
    </r>
    <r>
      <rPr>
        <sz val="10"/>
        <rFont val="宋体"/>
        <family val="0"/>
      </rPr>
      <t>：</t>
    </r>
  </si>
  <si>
    <r>
      <t xml:space="preserve">  </t>
    </r>
    <r>
      <rPr>
        <b/>
        <u val="single"/>
        <sz val="20"/>
        <color indexed="8"/>
        <rFont val="仿宋_GB2312"/>
        <family val="3"/>
      </rPr>
      <t xml:space="preserve">  掘进二队</t>
    </r>
    <r>
      <rPr>
        <b/>
        <sz val="20"/>
        <color indexed="8"/>
        <rFont val="仿宋_GB2312"/>
        <family val="3"/>
      </rPr>
      <t xml:space="preserve"> 定岗定员表</t>
    </r>
  </si>
  <si>
    <t>负责掘进二队全面工作</t>
  </si>
  <si>
    <t>生产班（两个班）</t>
  </si>
  <si>
    <t>综掘机司机</t>
  </si>
  <si>
    <t>主要负责综掘机机开机日常工作及工作区域文明卫生等</t>
  </si>
  <si>
    <t>负责综掘机日常检修维护、保养和质量验收等工作</t>
  </si>
  <si>
    <t>主要负责材料运输、巷道排水、设施的维护和标准化工作</t>
  </si>
  <si>
    <t>魏墙煤业公司2019年各岗位人员需求计划表</t>
  </si>
  <si>
    <t>中专、技校及以上</t>
  </si>
  <si>
    <t>五年及以上煤矿相关岗位熟练工</t>
  </si>
  <si>
    <t>综掘一队</t>
  </si>
  <si>
    <t>井下维修钳工</t>
  </si>
  <si>
    <t>井下维修电工</t>
  </si>
  <si>
    <t>煤矿司炉工</t>
  </si>
  <si>
    <t>井下电焊工</t>
  </si>
  <si>
    <t>煤质采制样员</t>
  </si>
  <si>
    <t>井下电火焊工</t>
  </si>
  <si>
    <t>煤矿胶轮车司机</t>
  </si>
  <si>
    <t>五年及以上煤矿相关岗位熟练工，持B照及以上驾驶证书</t>
  </si>
  <si>
    <t>井下车辆检修工</t>
  </si>
  <si>
    <t>经理</t>
  </si>
  <si>
    <t>井下机械、机电相关专业</t>
  </si>
  <si>
    <t>第一学历本科及以上</t>
  </si>
  <si>
    <t>中级以上职称，三年及以上部门副职管理工作经验，</t>
  </si>
  <si>
    <t>副经理</t>
  </si>
  <si>
    <t>中级以上职称，五年及以上机电管理岗位工作经验，</t>
  </si>
  <si>
    <t>煤矿机械技术员</t>
  </si>
  <si>
    <t>本科及以上</t>
  </si>
  <si>
    <t>五年及以上煤矿相关管理岗位工作经验</t>
  </si>
  <si>
    <t>煤矿电气技术员</t>
  </si>
  <si>
    <t>煤矿安全检查员</t>
  </si>
  <si>
    <t>经营管理部</t>
  </si>
  <si>
    <t>经济、企业管理及统计相关专业</t>
  </si>
  <si>
    <t>中级以上职称，三年及以上煤矿部门副职管理工作经验，</t>
  </si>
  <si>
    <t>中级以上职称，五年及以上煤矿经营管理岗位工作经验，</t>
  </si>
  <si>
    <t>井下劳动定额管理</t>
  </si>
  <si>
    <t>信息管理</t>
  </si>
  <si>
    <t>井下监测监控工</t>
  </si>
  <si>
    <r>
      <t xml:space="preserve">  </t>
    </r>
    <r>
      <rPr>
        <b/>
        <u val="single"/>
        <sz val="20"/>
        <color indexed="8"/>
        <rFont val="宋体"/>
        <family val="0"/>
      </rPr>
      <t xml:space="preserve">  运输车队 </t>
    </r>
    <r>
      <rPr>
        <b/>
        <sz val="20"/>
        <color indexed="8"/>
        <rFont val="宋体"/>
        <family val="0"/>
      </rPr>
      <t xml:space="preserve"> 定岗定员表</t>
    </r>
  </si>
  <si>
    <t>岗位主要职责   业务</t>
  </si>
  <si>
    <t>负责全面工作</t>
  </si>
  <si>
    <t>材料员兼办事员</t>
  </si>
  <si>
    <t>材料计划领用及办事员业务工作</t>
  </si>
  <si>
    <t>班组长</t>
  </si>
  <si>
    <t>负责班组安全运行及单位区域内质量标准化工作</t>
  </si>
  <si>
    <t>兼车辆调度</t>
  </si>
  <si>
    <t>人车司机①</t>
  </si>
  <si>
    <t>负责井下员工的   接送工作</t>
  </si>
  <si>
    <t>下井人数约为120人（八点班）</t>
  </si>
  <si>
    <t>人车司机②</t>
  </si>
  <si>
    <t>下井人数约为40人（四点班）</t>
  </si>
  <si>
    <t>人车司机③</t>
  </si>
  <si>
    <t>下井人数约为40人（零点班）</t>
  </si>
  <si>
    <t>皮卡指挥车①</t>
  </si>
  <si>
    <t>领导及科室带班、上级检查用车及应急调派用车</t>
  </si>
  <si>
    <t>兼职</t>
  </si>
  <si>
    <t>八点班</t>
  </si>
  <si>
    <t>皮卡指挥车②</t>
  </si>
  <si>
    <t>四点班</t>
  </si>
  <si>
    <t>皮卡指挥车③</t>
  </si>
  <si>
    <t>零点班</t>
  </si>
  <si>
    <t>井下材料车①</t>
  </si>
  <si>
    <t>拉运材料、小型设备、杂物等</t>
  </si>
  <si>
    <t>八点班                           （司机不足由人车司机兼）</t>
  </si>
  <si>
    <t>井下材料车②</t>
  </si>
  <si>
    <t>井下材料车③</t>
  </si>
  <si>
    <t>零点班                               （人车司机兼）</t>
  </si>
  <si>
    <t>地面材料车司机</t>
  </si>
  <si>
    <t>锅炉房拉渣，污水厂拉煤泥等</t>
  </si>
  <si>
    <t>兼洒水车司机</t>
  </si>
  <si>
    <t>井下铲车司机</t>
  </si>
  <si>
    <t>负责井下装载机业务</t>
  </si>
  <si>
    <t>装载机</t>
  </si>
  <si>
    <t>地面铲车司机</t>
  </si>
  <si>
    <t>负责煤场及地面装载机业务</t>
  </si>
  <si>
    <t>叉车司机</t>
  </si>
  <si>
    <t>负责井上下叉车业务</t>
  </si>
  <si>
    <t>兼</t>
  </si>
  <si>
    <t>井口车辆安全    检查员</t>
  </si>
  <si>
    <t>负责出入井车辆  安检</t>
  </si>
  <si>
    <t>车辆维修工</t>
  </si>
  <si>
    <t>车辆维修保养</t>
  </si>
  <si>
    <t>洒水车司机</t>
  </si>
  <si>
    <t>路面保持湿润</t>
  </si>
  <si>
    <t>地面材料车司机兼</t>
  </si>
  <si>
    <t>吸尘车司机</t>
  </si>
  <si>
    <t>保持路面干净</t>
  </si>
  <si>
    <t xml:space="preserve">    说明：1、公司现有车辆情况（31辆）：人车11辆，指挥车5辆，材料车（3T)6辆，材料车（5T)2辆，管子车1辆，防爆铲车1辆，地面铲车2辆，叉车1辆，吸尘车1辆，洒水车1辆。</t>
  </si>
  <si>
    <t xml:space="preserve">        2、入井人员不含徐家沟及其他外委单位人员。</t>
  </si>
  <si>
    <r>
      <t xml:space="preserve">  </t>
    </r>
    <r>
      <rPr>
        <b/>
        <u val="single"/>
        <sz val="20"/>
        <color indexed="8"/>
        <rFont val="宋体"/>
        <family val="0"/>
      </rPr>
      <t xml:space="preserve">  选煤厂 </t>
    </r>
    <r>
      <rPr>
        <b/>
        <sz val="20"/>
        <color indexed="8"/>
        <rFont val="宋体"/>
        <family val="0"/>
      </rPr>
      <t xml:space="preserve"> 定岗定员表</t>
    </r>
  </si>
  <si>
    <t>出勤   定员</t>
  </si>
  <si>
    <t>厂长</t>
  </si>
  <si>
    <t>副厂长</t>
  </si>
  <si>
    <t>生产2人、机电副厂长各1人</t>
  </si>
  <si>
    <t>技术员</t>
  </si>
  <si>
    <t>负责技术方面业务</t>
  </si>
  <si>
    <t>选煤、机械、电气技术员各一人</t>
  </si>
  <si>
    <t>生   产   班   （三班生产）</t>
  </si>
  <si>
    <t>岗位（工种）</t>
  </si>
  <si>
    <t>三班出勤    定员</t>
  </si>
  <si>
    <t>集控员</t>
  </si>
  <si>
    <t>负责生产指挥、调度、生产报表和集控操作</t>
  </si>
  <si>
    <t>原煤仓下巡视工</t>
  </si>
  <si>
    <t>仓下给煤机、各皮带      巡视检查</t>
  </si>
  <si>
    <t>筛分、破碎车间    巡视工</t>
  </si>
  <si>
    <t>皮带、除铁器等设备        巡视检查</t>
  </si>
  <si>
    <t>主洗车间1-3层     岗位巡视工</t>
  </si>
  <si>
    <t>主厂房1-3层所有设备     巡视检查</t>
  </si>
  <si>
    <t>包括加介、放矸</t>
  </si>
  <si>
    <t>主洗车间4-6层             岗位巡视工</t>
  </si>
  <si>
    <t>主厂房4-6层所有设备和301、302皮带巡视检查</t>
  </si>
  <si>
    <t>压滤机操作工</t>
  </si>
  <si>
    <t>负责压滤机操作</t>
  </si>
  <si>
    <t>手选矸工</t>
  </si>
  <si>
    <t>分选大块矸石和杂物，巡视检查设备和排放矸石</t>
  </si>
  <si>
    <t>空压机、浓缩机      操作工</t>
  </si>
  <si>
    <t>负责加介、加药和泵房、浓缩系统的巡视检查</t>
  </si>
  <si>
    <t>产品仓上巡视工</t>
  </si>
  <si>
    <t>负责产品仓上所有设备的巡视</t>
  </si>
  <si>
    <t>采制兼化验工</t>
  </si>
  <si>
    <t>班中煤质抽验</t>
  </si>
  <si>
    <t>放煤装车工</t>
  </si>
  <si>
    <t>负责商品煤仓下放煤装车</t>
  </si>
  <si>
    <t>5人/班</t>
  </si>
  <si>
    <t>检   修   班</t>
  </si>
  <si>
    <t>机修工</t>
  </si>
  <si>
    <t>负责机械设备的检修</t>
  </si>
  <si>
    <t>含班长1人</t>
  </si>
  <si>
    <t>负责电气设备的检修</t>
  </si>
  <si>
    <t>计分作资、6S管理及       内勤工作</t>
  </si>
  <si>
    <t>材料兼库管员</t>
  </si>
  <si>
    <t>负责材料的领取和发放       及管理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</si>
</sst>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0_ "/>
    <numFmt numFmtId="179" formatCode="0.00_ "/>
  </numFmts>
  <fonts count="74">
    <font>
      <sz val="12"/>
      <name val="宋体"/>
      <family val="0"/>
    </font>
    <font>
      <sz val="11"/>
      <name val="宋体"/>
      <family val="0"/>
    </font>
    <font>
      <b/>
      <sz val="12"/>
      <name val="宋体"/>
      <family val="0"/>
    </font>
    <font>
      <b/>
      <sz val="20"/>
      <color indexed="8"/>
      <name val="宋体"/>
      <family val="0"/>
    </font>
    <font>
      <b/>
      <sz val="11"/>
      <color indexed="8"/>
      <name val="宋体"/>
      <family val="0"/>
    </font>
    <font>
      <b/>
      <sz val="10"/>
      <color indexed="8"/>
      <name val="宋体"/>
      <family val="0"/>
    </font>
    <font>
      <sz val="10"/>
      <name val="宋体"/>
      <family val="0"/>
    </font>
    <font>
      <sz val="9"/>
      <name val="宋体"/>
      <family val="0"/>
    </font>
    <font>
      <sz val="8"/>
      <name val="宋体"/>
      <family val="0"/>
    </font>
    <font>
      <b/>
      <sz val="11"/>
      <name val="宋体"/>
      <family val="0"/>
    </font>
    <font>
      <b/>
      <sz val="12"/>
      <color indexed="8"/>
      <name val="宋体"/>
      <family val="0"/>
    </font>
    <font>
      <sz val="7"/>
      <name val="宋体"/>
      <family val="0"/>
    </font>
    <font>
      <sz val="10"/>
      <name val="仿宋_GB2312"/>
      <family val="3"/>
    </font>
    <font>
      <b/>
      <sz val="16"/>
      <name val="仿宋_GB2312"/>
      <family val="3"/>
    </font>
    <font>
      <sz val="11"/>
      <name val="仿宋_GB2312"/>
      <family val="3"/>
    </font>
    <font>
      <sz val="10"/>
      <name val="Arial"/>
      <family val="2"/>
    </font>
    <font>
      <sz val="12"/>
      <name val="仿宋_GB2312"/>
      <family val="3"/>
    </font>
    <font>
      <sz val="9"/>
      <name val="仿宋_GB2312"/>
      <family val="3"/>
    </font>
    <font>
      <sz val="14"/>
      <name val="仿宋_GB2312"/>
      <family val="3"/>
    </font>
    <font>
      <b/>
      <sz val="12"/>
      <name val="仿宋_GB2312"/>
      <family val="3"/>
    </font>
    <font>
      <b/>
      <sz val="20"/>
      <color indexed="8"/>
      <name val="仿宋_GB2312"/>
      <family val="3"/>
    </font>
    <font>
      <b/>
      <sz val="11"/>
      <color indexed="8"/>
      <name val="仿宋_GB2312"/>
      <family val="3"/>
    </font>
    <font>
      <b/>
      <sz val="10"/>
      <color indexed="8"/>
      <name val="仿宋_GB2312"/>
      <family val="3"/>
    </font>
    <font>
      <b/>
      <sz val="11"/>
      <name val="仿宋_GB2312"/>
      <family val="3"/>
    </font>
    <font>
      <sz val="12"/>
      <name val="Arial"/>
      <family val="2"/>
    </font>
    <font>
      <sz val="10"/>
      <color indexed="8"/>
      <name val="仿宋_GB2312"/>
      <family val="3"/>
    </font>
    <font>
      <sz val="8"/>
      <name val="仿宋_GB2312"/>
      <family val="3"/>
    </font>
    <font>
      <sz val="11"/>
      <color indexed="8"/>
      <name val="Arial"/>
      <family val="2"/>
    </font>
    <font>
      <sz val="8"/>
      <color indexed="8"/>
      <name val="仿宋_GB2312"/>
      <family val="3"/>
    </font>
    <font>
      <sz val="6"/>
      <name val="仿宋_GB2312"/>
      <family val="3"/>
    </font>
    <font>
      <b/>
      <sz val="12"/>
      <color indexed="8"/>
      <name val="仿宋_GB2312"/>
      <family val="3"/>
    </font>
    <font>
      <b/>
      <sz val="12"/>
      <color indexed="8"/>
      <name val="Arial"/>
      <family val="2"/>
    </font>
    <font>
      <sz val="12"/>
      <color indexed="8"/>
      <name val="Arial"/>
      <family val="2"/>
    </font>
    <font>
      <sz val="11"/>
      <color indexed="8"/>
      <name val="仿宋_GB2312"/>
      <family val="3"/>
    </font>
    <font>
      <b/>
      <sz val="16"/>
      <color indexed="8"/>
      <name val="仿宋_GB2312"/>
      <family val="3"/>
    </font>
    <font>
      <b/>
      <sz val="11"/>
      <color indexed="8"/>
      <name val="Arial"/>
      <family val="2"/>
    </font>
    <font>
      <b/>
      <sz val="14"/>
      <color indexed="8"/>
      <name val="仿宋_GB2312"/>
      <family val="3"/>
    </font>
    <font>
      <sz val="10"/>
      <color indexed="8"/>
      <name val="Arial"/>
      <family val="2"/>
    </font>
    <font>
      <b/>
      <sz val="11"/>
      <name val="Arial"/>
      <family val="2"/>
    </font>
    <font>
      <sz val="6"/>
      <color indexed="8"/>
      <name val="仿宋_GB2312"/>
      <family val="3"/>
    </font>
    <font>
      <sz val="11"/>
      <color indexed="8"/>
      <name val="宋体"/>
      <family val="0"/>
    </font>
    <font>
      <sz val="11"/>
      <color indexed="9"/>
      <name val="宋体"/>
      <family val="0"/>
    </font>
    <font>
      <u val="single"/>
      <sz val="11"/>
      <color indexed="12"/>
      <name val="宋体"/>
      <family val="0"/>
    </font>
    <font>
      <sz val="11"/>
      <color indexed="20"/>
      <name val="宋体"/>
      <family val="0"/>
    </font>
    <font>
      <sz val="11"/>
      <color indexed="52"/>
      <name val="宋体"/>
      <family val="0"/>
    </font>
    <font>
      <b/>
      <sz val="11"/>
      <color indexed="52"/>
      <name val="宋体"/>
      <family val="0"/>
    </font>
    <font>
      <b/>
      <sz val="11"/>
      <color indexed="56"/>
      <name val="宋体"/>
      <family val="0"/>
    </font>
    <font>
      <b/>
      <sz val="13"/>
      <color indexed="56"/>
      <name val="宋体"/>
      <family val="0"/>
    </font>
    <font>
      <b/>
      <sz val="15"/>
      <color indexed="56"/>
      <name val="宋体"/>
      <family val="0"/>
    </font>
    <font>
      <sz val="11"/>
      <color indexed="10"/>
      <name val="宋体"/>
      <family val="0"/>
    </font>
    <font>
      <sz val="11"/>
      <color indexed="62"/>
      <name val="宋体"/>
      <family val="0"/>
    </font>
    <font>
      <sz val="11"/>
      <color indexed="17"/>
      <name val="宋体"/>
      <family val="0"/>
    </font>
    <font>
      <b/>
      <sz val="11"/>
      <color indexed="9"/>
      <name val="宋体"/>
      <family val="0"/>
    </font>
    <font>
      <i/>
      <sz val="11"/>
      <color indexed="23"/>
      <name val="宋体"/>
      <family val="0"/>
    </font>
    <font>
      <u val="single"/>
      <sz val="11"/>
      <color indexed="20"/>
      <name val="宋体"/>
      <family val="0"/>
    </font>
    <font>
      <sz val="11"/>
      <color indexed="60"/>
      <name val="宋体"/>
      <family val="0"/>
    </font>
    <font>
      <b/>
      <sz val="11"/>
      <color indexed="63"/>
      <name val="宋体"/>
      <family val="0"/>
    </font>
    <font>
      <b/>
      <sz val="18"/>
      <color indexed="56"/>
      <name val="宋体"/>
      <family val="0"/>
    </font>
    <font>
      <b/>
      <u val="single"/>
      <sz val="20"/>
      <color indexed="8"/>
      <name val="宋体"/>
      <family val="0"/>
    </font>
    <font>
      <b/>
      <u val="single"/>
      <sz val="20"/>
      <color indexed="8"/>
      <name val="仿宋_GB2312"/>
      <family val="3"/>
    </font>
    <font>
      <sz val="11"/>
      <name val="Arial"/>
      <family val="2"/>
    </font>
    <font>
      <b/>
      <sz val="20"/>
      <color rgb="FF000000"/>
      <name val="仿宋_GB2312"/>
      <family val="3"/>
    </font>
    <font>
      <sz val="11"/>
      <color theme="1"/>
      <name val="仿宋_GB2312"/>
      <family val="3"/>
    </font>
    <font>
      <b/>
      <sz val="16"/>
      <color theme="1"/>
      <name val="仿宋_GB2312"/>
      <family val="3"/>
    </font>
    <font>
      <b/>
      <sz val="11"/>
      <color theme="1"/>
      <name val="仿宋_GB2312"/>
      <family val="3"/>
    </font>
    <font>
      <b/>
      <sz val="12"/>
      <color theme="1"/>
      <name val="仿宋_GB2312"/>
      <family val="3"/>
    </font>
    <font>
      <b/>
      <sz val="10"/>
      <color theme="1"/>
      <name val="仿宋_GB2312"/>
      <family val="3"/>
    </font>
    <font>
      <b/>
      <sz val="11"/>
      <color theme="1"/>
      <name val="Arial"/>
      <family val="2"/>
    </font>
    <font>
      <b/>
      <sz val="14"/>
      <color theme="1"/>
      <name val="仿宋_GB2312"/>
      <family val="3"/>
    </font>
    <font>
      <sz val="10"/>
      <color theme="1"/>
      <name val="Arial"/>
      <family val="2"/>
    </font>
    <font>
      <sz val="10"/>
      <color theme="1"/>
      <name val="仿宋_GB2312"/>
      <family val="3"/>
    </font>
    <font>
      <sz val="6"/>
      <color theme="1"/>
      <name val="仿宋_GB2312"/>
      <family val="3"/>
    </font>
    <font>
      <sz val="8"/>
      <color theme="1"/>
      <name val="仿宋_GB2312"/>
      <family val="3"/>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style="thin"/>
      <right>
        <color indexed="63"/>
      </right>
      <top style="thin"/>
      <bottom>
        <color indexed="63"/>
      </bottom>
    </border>
    <border>
      <left>
        <color indexed="63"/>
      </left>
      <right>
        <color indexed="63"/>
      </right>
      <top style="thin"/>
      <bottom>
        <color indexed="63"/>
      </bottom>
    </border>
    <border>
      <left style="thin"/>
      <right style="thin"/>
      <top/>
      <bottom style="thin"/>
    </border>
    <border>
      <left>
        <color indexed="63"/>
      </left>
      <right style="thin"/>
      <top style="thin"/>
      <bottom>
        <color indexed="63"/>
      </bottom>
    </border>
    <border>
      <left style="thin"/>
      <right style="thin"/>
      <top>
        <color indexed="63"/>
      </top>
      <bottom>
        <color indexed="63"/>
      </bottom>
    </border>
    <border>
      <left/>
      <right/>
      <top/>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0" fillId="2" borderId="0" applyNumberFormat="0" applyBorder="0" applyAlignment="0" applyProtection="0"/>
    <xf numFmtId="0" fontId="5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0" fillId="4" borderId="0" applyNumberFormat="0" applyBorder="0" applyAlignment="0" applyProtection="0"/>
    <xf numFmtId="0" fontId="43" fillId="5" borderId="0" applyNumberFormat="0" applyBorder="0" applyAlignment="0" applyProtection="0"/>
    <xf numFmtId="43" fontId="0" fillId="0" borderId="0" applyFont="0" applyFill="0" applyBorder="0" applyAlignment="0" applyProtection="0"/>
    <xf numFmtId="0" fontId="41" fillId="4"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6" borderId="2" applyNumberFormat="0" applyFont="0" applyAlignment="0" applyProtection="0"/>
    <xf numFmtId="0" fontId="41" fillId="7" borderId="0" applyNumberFormat="0" applyBorder="0" applyAlignment="0" applyProtection="0"/>
    <xf numFmtId="0" fontId="46" fillId="0" borderId="0" applyNumberFormat="0" applyFill="0" applyBorder="0" applyAlignment="0" applyProtection="0"/>
    <xf numFmtId="0" fontId="49" fillId="0" borderId="0" applyNumberFormat="0" applyFill="0" applyBorder="0" applyAlignment="0" applyProtection="0"/>
    <xf numFmtId="0" fontId="57" fillId="0" borderId="0" applyNumberFormat="0" applyFill="0" applyBorder="0" applyAlignment="0" applyProtection="0"/>
    <xf numFmtId="0" fontId="53" fillId="0" borderId="0" applyNumberFormat="0" applyFill="0" applyBorder="0" applyAlignment="0" applyProtection="0"/>
    <xf numFmtId="0" fontId="48" fillId="0" borderId="3" applyNumberFormat="0" applyFill="0" applyAlignment="0" applyProtection="0"/>
    <xf numFmtId="0" fontId="47" fillId="0" borderId="4" applyNumberFormat="0" applyFill="0" applyAlignment="0" applyProtection="0"/>
    <xf numFmtId="0" fontId="41" fillId="8" borderId="0" applyNumberFormat="0" applyBorder="0" applyAlignment="0" applyProtection="0"/>
    <xf numFmtId="0" fontId="46" fillId="0" borderId="5" applyNumberFormat="0" applyFill="0" applyAlignment="0" applyProtection="0"/>
    <xf numFmtId="0" fontId="41" fillId="9" borderId="0" applyNumberFormat="0" applyBorder="0" applyAlignment="0" applyProtection="0"/>
    <xf numFmtId="0" fontId="56" fillId="10" borderId="6" applyNumberFormat="0" applyAlignment="0" applyProtection="0"/>
    <xf numFmtId="0" fontId="45" fillId="10" borderId="1" applyNumberFormat="0" applyAlignment="0" applyProtection="0"/>
    <xf numFmtId="0" fontId="52" fillId="11" borderId="7" applyNumberFormat="0" applyAlignment="0" applyProtection="0"/>
    <xf numFmtId="0" fontId="40" fillId="3" borderId="0" applyNumberFormat="0" applyBorder="0" applyAlignment="0" applyProtection="0"/>
    <xf numFmtId="0" fontId="41" fillId="12" borderId="0" applyNumberFormat="0" applyBorder="0" applyAlignment="0" applyProtection="0"/>
    <xf numFmtId="0" fontId="44" fillId="0" borderId="8" applyNumberFormat="0" applyFill="0" applyAlignment="0" applyProtection="0"/>
    <xf numFmtId="0" fontId="4" fillId="0" borderId="9" applyNumberFormat="0" applyFill="0" applyAlignment="0" applyProtection="0"/>
    <xf numFmtId="0" fontId="51" fillId="2" borderId="0" applyNumberFormat="0" applyBorder="0" applyAlignment="0" applyProtection="0"/>
    <xf numFmtId="0" fontId="55" fillId="13" borderId="0" applyNumberFormat="0" applyBorder="0" applyAlignment="0" applyProtection="0"/>
    <xf numFmtId="0" fontId="40" fillId="14" borderId="0" applyNumberFormat="0" applyBorder="0" applyAlignment="0" applyProtection="0"/>
    <xf numFmtId="0" fontId="41"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5" borderId="0" applyNumberFormat="0" applyBorder="0" applyAlignment="0" applyProtection="0"/>
    <xf numFmtId="0" fontId="40" fillId="7" borderId="0" applyNumberFormat="0" applyBorder="0" applyAlignment="0" applyProtection="0"/>
    <xf numFmtId="0" fontId="41" fillId="18" borderId="0" applyNumberFormat="0" applyBorder="0" applyAlignment="0" applyProtection="0"/>
    <xf numFmtId="0" fontId="41" fillId="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0"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0" fillId="22" borderId="0" applyNumberFormat="0" applyBorder="0" applyAlignment="0" applyProtection="0"/>
    <xf numFmtId="0" fontId="41" fillId="23" borderId="0" applyNumberFormat="0" applyBorder="0" applyAlignment="0" applyProtection="0"/>
  </cellStyleXfs>
  <cellXfs count="178">
    <xf numFmtId="0" fontId="0" fillId="0" borderId="0" xfId="0" applyAlignment="1">
      <alignment vertical="center"/>
    </xf>
    <xf numFmtId="0" fontId="1" fillId="0" borderId="0" xfId="0" applyFont="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ill="1" applyAlignment="1">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76" fontId="2" fillId="0" borderId="0" xfId="0" applyNumberFormat="1" applyFont="1" applyFill="1" applyAlignment="1">
      <alignment horizontal="center" vertical="center"/>
    </xf>
    <xf numFmtId="0" fontId="2" fillId="0" borderId="0" xfId="0" applyFont="1" applyFill="1" applyAlignment="1">
      <alignment vertical="center"/>
    </xf>
    <xf numFmtId="0" fontId="0" fillId="0" borderId="0" xfId="0" applyFill="1" applyAlignment="1">
      <alignment horizontal="left" vertical="center"/>
    </xf>
    <xf numFmtId="0" fontId="3" fillId="0" borderId="0" xfId="0" applyFont="1" applyFill="1" applyAlignment="1">
      <alignment horizontal="center" wrapText="1"/>
    </xf>
    <xf numFmtId="0" fontId="4" fillId="0" borderId="0" xfId="0" applyFont="1" applyFill="1" applyAlignment="1">
      <alignment horizontal="center" wrapText="1"/>
    </xf>
    <xf numFmtId="176" fontId="3" fillId="0" borderId="0" xfId="0" applyNumberFormat="1" applyFont="1" applyFill="1" applyAlignment="1">
      <alignment horizontal="center" wrapText="1"/>
    </xf>
    <xf numFmtId="0" fontId="0" fillId="0" borderId="0" xfId="0" applyAlignment="1">
      <alignment horizontal="center" vertical="center"/>
    </xf>
    <xf numFmtId="0" fontId="4"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0" xfId="0" applyFont="1" applyFill="1" applyBorder="1" applyAlignment="1">
      <alignment horizontal="center" vertical="center" wrapText="1"/>
    </xf>
    <xf numFmtId="176" fontId="5" fillId="0" borderId="10" xfId="0" applyNumberFormat="1" applyFont="1" applyFill="1" applyBorder="1" applyAlignment="1">
      <alignment horizontal="center" vertical="center" wrapText="1"/>
    </xf>
    <xf numFmtId="0" fontId="0" fillId="0" borderId="11" xfId="0" applyFont="1" applyFill="1" applyBorder="1" applyAlignment="1">
      <alignment vertical="center"/>
    </xf>
    <xf numFmtId="0" fontId="2" fillId="0" borderId="10" xfId="0" applyFont="1" applyFill="1" applyBorder="1" applyAlignment="1">
      <alignment horizontal="center" vertical="center" wrapText="1"/>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0" xfId="0" applyNumberFormat="1" applyFont="1" applyBorder="1" applyAlignment="1">
      <alignment horizontal="center" vertical="center" wrapText="1"/>
    </xf>
    <xf numFmtId="177" fontId="2" fillId="0" borderId="10" xfId="0" applyNumberFormat="1" applyFont="1" applyFill="1" applyBorder="1" applyAlignment="1">
      <alignment horizontal="center" vertical="center" wrapText="1"/>
    </xf>
    <xf numFmtId="0" fontId="6" fillId="0" borderId="10" xfId="0" applyFont="1" applyBorder="1" applyAlignment="1">
      <alignment horizont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6" fillId="0" borderId="10" xfId="0" applyNumberFormat="1" applyFont="1" applyBorder="1" applyAlignment="1">
      <alignment horizontal="center" vertical="center"/>
    </xf>
    <xf numFmtId="0" fontId="0" fillId="0" borderId="10" xfId="0" applyFont="1" applyFill="1" applyBorder="1" applyAlignment="1">
      <alignment horizontal="center" vertical="center"/>
    </xf>
    <xf numFmtId="178" fontId="2" fillId="0" borderId="10" xfId="0" applyNumberFormat="1" applyFont="1" applyFill="1" applyBorder="1" applyAlignment="1">
      <alignment horizontal="center" vertical="center" wrapText="1"/>
    </xf>
    <xf numFmtId="0" fontId="6" fillId="0" borderId="10" xfId="0" applyFont="1" applyBorder="1" applyAlignment="1">
      <alignment horizontal="center" vertical="center" wrapText="1"/>
    </xf>
    <xf numFmtId="176" fontId="2" fillId="0" borderId="10" xfId="0" applyNumberFormat="1" applyFont="1" applyFill="1" applyBorder="1" applyAlignment="1">
      <alignment horizontal="center" vertical="center" wrapText="1"/>
    </xf>
    <xf numFmtId="0" fontId="7" fillId="0" borderId="10" xfId="0" applyNumberFormat="1" applyFont="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11" xfId="0" applyFont="1" applyBorder="1" applyAlignment="1">
      <alignment vertical="center"/>
    </xf>
    <xf numFmtId="0" fontId="7" fillId="0" borderId="10" xfId="0" applyFont="1" applyFill="1" applyBorder="1" applyAlignment="1">
      <alignment horizontal="center" vertical="center"/>
    </xf>
    <xf numFmtId="0" fontId="0" fillId="0" borderId="10" xfId="0" applyFont="1" applyFill="1" applyBorder="1" applyAlignment="1">
      <alignment vertical="center"/>
    </xf>
    <xf numFmtId="0" fontId="8" fillId="0" borderId="10" xfId="0" applyNumberFormat="1" applyFont="1" applyBorder="1" applyAlignment="1">
      <alignment horizontal="center" vertical="center" wrapText="1"/>
    </xf>
    <xf numFmtId="179" fontId="2" fillId="0" borderId="10" xfId="0" applyNumberFormat="1" applyFont="1" applyFill="1" applyBorder="1" applyAlignment="1">
      <alignment horizontal="center" vertical="center" wrapText="1"/>
    </xf>
    <xf numFmtId="0" fontId="0" fillId="0" borderId="14" xfId="0" applyFont="1" applyFill="1" applyBorder="1" applyAlignment="1">
      <alignment vertical="center"/>
    </xf>
    <xf numFmtId="0" fontId="0" fillId="0" borderId="11" xfId="0" applyFill="1" applyBorder="1" applyAlignment="1">
      <alignment vertical="center"/>
    </xf>
    <xf numFmtId="0" fontId="9" fillId="0" borderId="10"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9" fillId="0" borderId="10" xfId="0" applyFont="1" applyFill="1" applyBorder="1" applyAlignment="1">
      <alignment horizontal="center" vertical="center"/>
    </xf>
    <xf numFmtId="0" fontId="6" fillId="0" borderId="10" xfId="0" applyFont="1" applyFill="1" applyBorder="1" applyAlignment="1">
      <alignment horizontal="left" vertical="center"/>
    </xf>
    <xf numFmtId="0" fontId="6" fillId="0" borderId="10" xfId="0" applyNumberFormat="1" applyFont="1" applyFill="1" applyBorder="1" applyAlignment="1">
      <alignment horizontal="left" vertical="center" wrapText="1"/>
    </xf>
    <xf numFmtId="0" fontId="7" fillId="0" borderId="10" xfId="0" applyFont="1" applyFill="1" applyBorder="1" applyAlignment="1">
      <alignment vertical="center" wrapText="1"/>
    </xf>
    <xf numFmtId="0" fontId="2" fillId="0" borderId="17" xfId="0" applyFont="1" applyFill="1" applyBorder="1" applyAlignment="1">
      <alignment horizontal="center" vertical="center" wrapText="1"/>
    </xf>
    <xf numFmtId="0" fontId="6"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7" fillId="0" borderId="10" xfId="0" applyNumberFormat="1"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6" xfId="0" applyFont="1" applyFill="1" applyBorder="1" applyAlignment="1">
      <alignment horizontal="center" vertical="center"/>
    </xf>
    <xf numFmtId="0" fontId="0" fillId="0" borderId="10" xfId="0" applyFill="1" applyBorder="1" applyAlignment="1">
      <alignment horizontal="left" vertical="center"/>
    </xf>
    <xf numFmtId="177" fontId="10" fillId="0" borderId="16" xfId="0" applyNumberFormat="1" applyFont="1" applyFill="1" applyBorder="1" applyAlignment="1">
      <alignment horizontal="center" vertical="center" wrapText="1"/>
    </xf>
    <xf numFmtId="0" fontId="0" fillId="0" borderId="16" xfId="0" applyFill="1" applyBorder="1" applyAlignment="1">
      <alignment horizontal="left" vertical="center"/>
    </xf>
    <xf numFmtId="0" fontId="8" fillId="0" borderId="13" xfId="0" applyNumberFormat="1" applyFont="1" applyBorder="1" applyAlignment="1">
      <alignment horizontal="center" vertical="center" wrapText="1"/>
    </xf>
    <xf numFmtId="177" fontId="2" fillId="0" borderId="13" xfId="0" applyNumberFormat="1" applyFont="1" applyFill="1" applyBorder="1" applyAlignment="1">
      <alignment horizontal="center" vertical="center" wrapText="1"/>
    </xf>
    <xf numFmtId="0" fontId="6" fillId="0" borderId="13"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6" fillId="0" borderId="16" xfId="0" applyFont="1" applyBorder="1" applyAlignment="1">
      <alignment horizontal="center"/>
    </xf>
    <xf numFmtId="177" fontId="2" fillId="0" borderId="16" xfId="0" applyNumberFormat="1" applyFont="1" applyFill="1" applyBorder="1" applyAlignment="1">
      <alignment horizontal="center" vertical="center" wrapText="1"/>
    </xf>
    <xf numFmtId="0" fontId="7" fillId="0" borderId="16" xfId="0" applyFont="1" applyFill="1" applyBorder="1" applyAlignment="1">
      <alignment vertical="center" wrapText="1"/>
    </xf>
    <xf numFmtId="0" fontId="11" fillId="0" borderId="10"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177" fontId="6"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2" xfId="0" applyFont="1" applyBorder="1" applyAlignment="1">
      <alignment horizontal="center" vertical="center" wrapText="1"/>
    </xf>
    <xf numFmtId="0" fontId="8" fillId="0" borderId="13" xfId="0" applyFont="1" applyFill="1" applyBorder="1" applyAlignment="1">
      <alignment horizontal="left" vertical="center" wrapText="1"/>
    </xf>
    <xf numFmtId="0" fontId="10" fillId="0" borderId="10" xfId="0" applyFont="1" applyFill="1" applyBorder="1" applyAlignment="1">
      <alignment horizontal="center" vertical="center" wrapText="1"/>
    </xf>
    <xf numFmtId="177" fontId="10" fillId="0" borderId="10" xfId="0" applyNumberFormat="1" applyFont="1" applyFill="1" applyBorder="1" applyAlignment="1">
      <alignment horizontal="center" vertical="center" wrapText="1"/>
    </xf>
    <xf numFmtId="0" fontId="0" fillId="0" borderId="0" xfId="0" applyNumberFormat="1" applyFill="1" applyAlignment="1">
      <alignment horizontal="left" vertical="center" wrapText="1"/>
    </xf>
    <xf numFmtId="0" fontId="0" fillId="0" borderId="0" xfId="0" applyNumberFormat="1" applyFont="1" applyFill="1" applyAlignment="1">
      <alignment horizontal="left" vertical="center" wrapText="1"/>
    </xf>
    <xf numFmtId="0" fontId="12" fillId="0" borderId="0" xfId="0" applyFont="1" applyFill="1" applyAlignment="1">
      <alignment horizontal="left" vertical="center"/>
    </xf>
    <xf numFmtId="0" fontId="12"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wrapText="1"/>
      <protection/>
    </xf>
    <xf numFmtId="0" fontId="15" fillId="0" borderId="10" xfId="0" applyFont="1" applyFill="1" applyBorder="1" applyAlignment="1" applyProtection="1">
      <alignment horizontal="center" vertical="center" wrapText="1"/>
      <protection locked="0"/>
    </xf>
    <xf numFmtId="0" fontId="16" fillId="0" borderId="10"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wrapText="1"/>
      <protection locked="0"/>
    </xf>
    <xf numFmtId="0" fontId="17" fillId="0" borderId="10" xfId="0" applyFont="1" applyFill="1" applyBorder="1" applyAlignment="1" applyProtection="1">
      <alignment horizontal="center" vertical="center" wrapText="1"/>
      <protection locked="0"/>
    </xf>
    <xf numFmtId="0" fontId="12" fillId="0" borderId="10" xfId="0" applyFont="1" applyFill="1" applyBorder="1" applyAlignment="1">
      <alignment horizontal="center" vertical="center" wrapText="1"/>
    </xf>
    <xf numFmtId="0" fontId="18" fillId="0" borderId="10" xfId="0" applyFont="1" applyFill="1" applyBorder="1" applyAlignment="1" applyProtection="1">
      <alignment horizontal="center" vertical="center" wrapText="1"/>
      <protection locked="0"/>
    </xf>
    <xf numFmtId="0" fontId="12" fillId="0" borderId="0" xfId="0" applyFont="1" applyAlignment="1">
      <alignment horizontal="left" vertical="center"/>
    </xf>
    <xf numFmtId="0" fontId="17" fillId="0" borderId="10" xfId="0" applyFont="1" applyFill="1" applyBorder="1" applyAlignment="1" applyProtection="1">
      <alignment horizontal="left" vertical="center"/>
      <protection locked="0"/>
    </xf>
    <xf numFmtId="0" fontId="12" fillId="0"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protection locked="0"/>
    </xf>
    <xf numFmtId="0" fontId="14" fillId="0" borderId="0" xfId="0" applyFont="1" applyAlignment="1">
      <alignment horizontal="center" vertical="center"/>
    </xf>
    <xf numFmtId="0" fontId="16" fillId="0" borderId="0" xfId="0" applyFont="1" applyFill="1" applyAlignment="1">
      <alignment vertical="center"/>
    </xf>
    <xf numFmtId="0" fontId="16" fillId="0" borderId="0" xfId="0" applyFont="1" applyAlignment="1">
      <alignment vertical="center"/>
    </xf>
    <xf numFmtId="0" fontId="14" fillId="0" borderId="0" xfId="0" applyFont="1" applyFill="1" applyAlignment="1">
      <alignment horizontal="center" vertical="center"/>
    </xf>
    <xf numFmtId="0" fontId="19" fillId="0" borderId="0" xfId="0" applyFont="1" applyFill="1" applyAlignment="1">
      <alignment horizontal="center" vertical="center"/>
    </xf>
    <xf numFmtId="176" fontId="19" fillId="0" borderId="0" xfId="0" applyNumberFormat="1" applyFont="1" applyFill="1" applyAlignment="1">
      <alignment horizontal="center" vertical="center"/>
    </xf>
    <xf numFmtId="0" fontId="19" fillId="0" borderId="0" xfId="0" applyFont="1" applyFill="1" applyAlignment="1">
      <alignment vertical="center"/>
    </xf>
    <xf numFmtId="0" fontId="61" fillId="0" borderId="0" xfId="0" applyFont="1" applyFill="1" applyAlignment="1">
      <alignment horizontal="center" wrapText="1"/>
    </xf>
    <xf numFmtId="0" fontId="21" fillId="0" borderId="0" xfId="0" applyFont="1" applyFill="1" applyAlignment="1">
      <alignment horizontal="center" wrapText="1"/>
    </xf>
    <xf numFmtId="0" fontId="20" fillId="0" borderId="0" xfId="0" applyFont="1" applyFill="1" applyAlignment="1">
      <alignment horizontal="center" wrapText="1"/>
    </xf>
    <xf numFmtId="176" fontId="20" fillId="0" borderId="0" xfId="0" applyNumberFormat="1" applyFont="1" applyFill="1" applyAlignment="1">
      <alignment horizontal="center" wrapText="1"/>
    </xf>
    <xf numFmtId="0" fontId="16" fillId="0" borderId="0" xfId="0" applyFont="1" applyAlignment="1">
      <alignment horizontal="center" vertical="center"/>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176" fontId="22" fillId="0" borderId="10" xfId="0" applyNumberFormat="1" applyFont="1" applyFill="1" applyBorder="1" applyAlignment="1">
      <alignment horizontal="center" vertical="center" wrapText="1"/>
    </xf>
    <xf numFmtId="0" fontId="23" fillId="0" borderId="10" xfId="0" applyFont="1" applyFill="1" applyBorder="1" applyAlignment="1">
      <alignment horizontal="center" vertical="center"/>
    </xf>
    <xf numFmtId="0" fontId="16" fillId="0" borderId="11" xfId="0" applyFont="1" applyFill="1" applyBorder="1" applyAlignment="1">
      <alignment vertical="center"/>
    </xf>
    <xf numFmtId="0" fontId="24"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26" fillId="0" borderId="10" xfId="0" applyNumberFormat="1" applyFont="1" applyBorder="1" applyAlignment="1">
      <alignment horizontal="center" vertical="center" wrapText="1"/>
    </xf>
    <xf numFmtId="0" fontId="27" fillId="0" borderId="10" xfId="0" applyFont="1" applyFill="1" applyBorder="1" applyAlignment="1">
      <alignment horizontal="center" vertical="center"/>
    </xf>
    <xf numFmtId="177" fontId="24" fillId="0" borderId="10" xfId="0" applyNumberFormat="1" applyFont="1" applyFill="1" applyBorder="1" applyAlignment="1">
      <alignment horizontal="center" vertical="center" wrapText="1"/>
    </xf>
    <xf numFmtId="0" fontId="12" fillId="0" borderId="10" xfId="0" applyFont="1" applyFill="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Fill="1" applyBorder="1" applyAlignment="1">
      <alignment vertical="center" wrapText="1"/>
    </xf>
    <xf numFmtId="0" fontId="19" fillId="0" borderId="10" xfId="0" applyFont="1" applyFill="1" applyBorder="1" applyAlignment="1">
      <alignment horizontal="center" vertical="center" wrapText="1"/>
    </xf>
    <xf numFmtId="0" fontId="12" fillId="0" borderId="10" xfId="0" applyFont="1" applyBorder="1" applyAlignment="1">
      <alignment horizontal="center"/>
    </xf>
    <xf numFmtId="0" fontId="19" fillId="0" borderId="13" xfId="0" applyFont="1" applyFill="1" applyBorder="1" applyAlignment="1">
      <alignment horizontal="center" vertical="center" wrapText="1"/>
    </xf>
    <xf numFmtId="0" fontId="26" fillId="0" borderId="10" xfId="0" applyNumberFormat="1" applyFont="1" applyBorder="1" applyAlignment="1">
      <alignment horizontal="left" wrapText="1"/>
    </xf>
    <xf numFmtId="0" fontId="26" fillId="0" borderId="10" xfId="0" applyFont="1" applyFill="1" applyBorder="1" applyAlignment="1">
      <alignment horizontal="center" vertical="center" wrapText="1"/>
    </xf>
    <xf numFmtId="0" fontId="17" fillId="0" borderId="10" xfId="0" applyFont="1" applyFill="1" applyBorder="1" applyAlignment="1">
      <alignment horizontal="left" vertical="center" wrapText="1"/>
    </xf>
    <xf numFmtId="0" fontId="28" fillId="0" borderId="10" xfId="0" applyFont="1" applyFill="1" applyBorder="1" applyAlignment="1">
      <alignment horizontal="left" vertical="center" wrapText="1"/>
    </xf>
    <xf numFmtId="179" fontId="24" fillId="0" borderId="10" xfId="0" applyNumberFormat="1" applyFont="1" applyFill="1" applyBorder="1" applyAlignment="1">
      <alignment horizontal="center" vertical="center" wrapText="1"/>
    </xf>
    <xf numFmtId="0" fontId="26" fillId="0" borderId="10" xfId="0" applyFont="1" applyFill="1" applyBorder="1" applyAlignment="1">
      <alignment horizontal="left" vertical="center" wrapText="1"/>
    </xf>
    <xf numFmtId="0" fontId="26" fillId="0" borderId="16" xfId="0" applyNumberFormat="1" applyFont="1" applyBorder="1" applyAlignment="1">
      <alignment vertical="center" wrapText="1"/>
    </xf>
    <xf numFmtId="0" fontId="14"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16" fillId="0" borderId="11" xfId="0" applyFont="1" applyBorder="1" applyAlignment="1">
      <alignment vertical="center"/>
    </xf>
    <xf numFmtId="176" fontId="24"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xf>
    <xf numFmtId="0" fontId="26" fillId="0" borderId="10" xfId="0" applyNumberFormat="1" applyFont="1" applyBorder="1" applyAlignment="1">
      <alignment horizontal="left" vertical="center" wrapText="1"/>
    </xf>
    <xf numFmtId="0" fontId="23" fillId="0" borderId="10" xfId="0" applyFont="1" applyFill="1" applyBorder="1" applyAlignment="1">
      <alignment horizontal="center" vertical="center" wrapText="1"/>
    </xf>
    <xf numFmtId="0" fontId="16" fillId="0" borderId="10" xfId="0" applyFont="1" applyFill="1" applyBorder="1" applyAlignment="1">
      <alignment horizontal="left" vertical="center"/>
    </xf>
    <xf numFmtId="0" fontId="3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177" fontId="31" fillId="0" borderId="10" xfId="0" applyNumberFormat="1" applyFont="1" applyFill="1" applyBorder="1" applyAlignment="1">
      <alignment horizontal="center" vertical="center" wrapText="1"/>
    </xf>
    <xf numFmtId="0" fontId="16" fillId="0" borderId="0" xfId="0" applyFont="1" applyFill="1" applyAlignment="1">
      <alignment horizontal="left" vertical="center"/>
    </xf>
    <xf numFmtId="0" fontId="12"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left" vertical="center" wrapText="1"/>
      <protection locked="0"/>
    </xf>
    <xf numFmtId="0" fontId="14" fillId="0" borderId="0" xfId="0" applyFont="1" applyFill="1" applyBorder="1" applyAlignment="1" applyProtection="1">
      <alignment vertical="center" wrapText="1"/>
      <protection locked="0"/>
    </xf>
    <xf numFmtId="0" fontId="14" fillId="0" borderId="0" xfId="0" applyFont="1" applyFill="1" applyBorder="1" applyAlignment="1" applyProtection="1">
      <alignment horizontal="center" vertical="center" wrapText="1"/>
      <protection locked="0"/>
    </xf>
    <xf numFmtId="0" fontId="12" fillId="0" borderId="19" xfId="0" applyFont="1" applyFill="1" applyBorder="1" applyAlignment="1" applyProtection="1">
      <alignment vertical="center" wrapText="1"/>
      <protection locked="0"/>
    </xf>
    <xf numFmtId="0" fontId="14" fillId="0" borderId="19" xfId="0" applyFont="1" applyFill="1" applyBorder="1" applyAlignment="1" applyProtection="1">
      <alignment horizontal="left" vertical="center" wrapText="1"/>
      <protection locked="0"/>
    </xf>
    <xf numFmtId="0" fontId="14" fillId="0" borderId="19" xfId="0" applyFont="1" applyFill="1" applyBorder="1" applyAlignment="1" applyProtection="1">
      <alignment vertical="center" wrapText="1"/>
      <protection locked="0"/>
    </xf>
    <xf numFmtId="0" fontId="14" fillId="0" borderId="19" xfId="0" applyFont="1" applyFill="1" applyBorder="1" applyAlignment="1" applyProtection="1">
      <alignment horizontal="center" vertical="center" wrapText="1"/>
      <protection locked="0"/>
    </xf>
    <xf numFmtId="31" fontId="14" fillId="0" borderId="0" xfId="0" applyNumberFormat="1" applyFont="1" applyFill="1" applyBorder="1" applyAlignment="1" applyProtection="1">
      <alignment horizontal="center" vertical="center" wrapText="1"/>
      <protection locked="0"/>
    </xf>
    <xf numFmtId="31" fontId="14" fillId="0" borderId="19" xfId="0" applyNumberFormat="1" applyFont="1" applyFill="1" applyBorder="1" applyAlignment="1" applyProtection="1">
      <alignment horizontal="center" vertical="center" wrapText="1"/>
      <protection locked="0"/>
    </xf>
    <xf numFmtId="0" fontId="0" fillId="0" borderId="0" xfId="0" applyFont="1" applyAlignment="1">
      <alignment horizontal="center" vertical="center"/>
    </xf>
    <xf numFmtId="0" fontId="62"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2" fillId="0" borderId="0" xfId="0" applyFont="1" applyFill="1" applyBorder="1" applyAlignment="1">
      <alignment horizontal="right" vertical="center"/>
    </xf>
    <xf numFmtId="0" fontId="64" fillId="0" borderId="10" xfId="0" applyFont="1" applyFill="1" applyBorder="1" applyAlignment="1">
      <alignment horizontal="center" vertical="center" wrapText="1"/>
    </xf>
    <xf numFmtId="0" fontId="64" fillId="0" borderId="10" xfId="0" applyFont="1" applyFill="1" applyBorder="1" applyAlignment="1">
      <alignment horizontal="center" vertical="center"/>
    </xf>
    <xf numFmtId="0" fontId="65" fillId="0" borderId="11" xfId="0" applyFont="1" applyFill="1" applyBorder="1" applyAlignment="1">
      <alignment horizontal="center" vertical="center"/>
    </xf>
    <xf numFmtId="0" fontId="65" fillId="0" borderId="20" xfId="0" applyFont="1" applyFill="1" applyBorder="1" applyAlignment="1">
      <alignment horizontal="center" vertical="center"/>
    </xf>
    <xf numFmtId="0" fontId="66" fillId="0" borderId="10" xfId="0" applyFont="1" applyFill="1" applyBorder="1" applyAlignment="1">
      <alignment horizontal="center" vertical="center" wrapText="1"/>
    </xf>
    <xf numFmtId="0" fontId="66" fillId="0" borderId="10" xfId="0" applyFont="1" applyFill="1" applyBorder="1" applyAlignment="1">
      <alignment horizontal="center" vertical="center"/>
    </xf>
    <xf numFmtId="0" fontId="65" fillId="0" borderId="10" xfId="0" applyFont="1" applyFill="1" applyBorder="1" applyAlignment="1">
      <alignment horizontal="center" vertical="center"/>
    </xf>
    <xf numFmtId="0" fontId="67" fillId="0" borderId="10" xfId="0" applyFont="1" applyFill="1" applyBorder="1" applyAlignment="1">
      <alignment horizontal="center" vertical="center"/>
    </xf>
    <xf numFmtId="0" fontId="68" fillId="0" borderId="10" xfId="0" applyFont="1" applyFill="1" applyBorder="1" applyAlignment="1">
      <alignment horizontal="center" vertical="center"/>
    </xf>
    <xf numFmtId="0" fontId="69" fillId="0" borderId="10" xfId="0" applyFont="1" applyFill="1" applyBorder="1" applyAlignment="1">
      <alignment horizontal="center" vertical="center"/>
    </xf>
    <xf numFmtId="0" fontId="62" fillId="0" borderId="10" xfId="0" applyFont="1" applyFill="1" applyBorder="1" applyAlignment="1">
      <alignment horizontal="center" vertical="center"/>
    </xf>
    <xf numFmtId="0" fontId="15" fillId="0" borderId="10" xfId="0" applyFont="1" applyFill="1" applyBorder="1" applyAlignment="1">
      <alignment horizontal="center" vertical="center"/>
    </xf>
    <xf numFmtId="0" fontId="38" fillId="0" borderId="10" xfId="0" applyFont="1" applyFill="1" applyBorder="1" applyAlignment="1">
      <alignment horizontal="center" vertical="center"/>
    </xf>
    <xf numFmtId="0" fontId="65" fillId="0" borderId="12" xfId="0" applyFont="1" applyFill="1" applyBorder="1" applyAlignment="1">
      <alignment horizontal="center" vertical="center"/>
    </xf>
    <xf numFmtId="0" fontId="66" fillId="0" borderId="13"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70" fillId="0" borderId="10" xfId="0" applyFont="1" applyFill="1" applyBorder="1" applyAlignment="1">
      <alignment horizontal="center" vertical="center"/>
    </xf>
    <xf numFmtId="0" fontId="71" fillId="0" borderId="10" xfId="0" applyFont="1" applyFill="1" applyBorder="1" applyAlignment="1">
      <alignment horizontal="center" vertical="center" wrapText="1"/>
    </xf>
    <xf numFmtId="0" fontId="72" fillId="0" borderId="10" xfId="0" applyFont="1" applyFill="1" applyBorder="1" applyAlignment="1">
      <alignment horizontal="center" vertical="center"/>
    </xf>
    <xf numFmtId="0" fontId="71" fillId="0" borderId="10"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xdr:rowOff>
    </xdr:from>
    <xdr:to>
      <xdr:col>1</xdr:col>
      <xdr:colOff>400050</xdr:colOff>
      <xdr:row>1</xdr:row>
      <xdr:rowOff>9525</xdr:rowOff>
    </xdr:to>
    <xdr:pic>
      <xdr:nvPicPr>
        <xdr:cNvPr id="1" name="Picture 332"/>
        <xdr:cNvPicPr preferRelativeResize="1">
          <a:picLocks noChangeAspect="1"/>
        </xdr:cNvPicPr>
      </xdr:nvPicPr>
      <xdr:blipFill>
        <a:blip r:embed="rId1"/>
        <a:stretch>
          <a:fillRect/>
        </a:stretch>
      </xdr:blipFill>
      <xdr:spPr>
        <a:xfrm>
          <a:off x="123825" y="9525"/>
          <a:ext cx="6286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K37"/>
  <sheetViews>
    <sheetView zoomScaleSheetLayoutView="100" workbookViewId="0" topLeftCell="A1">
      <selection activeCell="M11" sqref="M11"/>
    </sheetView>
  </sheetViews>
  <sheetFormatPr defaultColWidth="9.00390625" defaultRowHeight="14.25"/>
  <cols>
    <col min="1" max="1" width="4.625" style="155" customWidth="1"/>
    <col min="2" max="2" width="13.625" style="155" customWidth="1"/>
    <col min="3" max="3" width="6.125" style="155" customWidth="1"/>
    <col min="4" max="5" width="7.375" style="155" customWidth="1"/>
    <col min="6" max="6" width="6.25390625" style="155" customWidth="1"/>
    <col min="7" max="7" width="7.50390625" style="155" customWidth="1"/>
    <col min="8" max="9" width="7.25390625" style="155" customWidth="1"/>
    <col min="10" max="10" width="8.50390625" style="155" customWidth="1"/>
    <col min="11" max="11" width="7.125" style="155" customWidth="1"/>
    <col min="12" max="253" width="9.00390625" style="155" customWidth="1"/>
  </cols>
  <sheetData>
    <row r="1" spans="1:11" s="155" customFormat="1" ht="36" customHeight="1">
      <c r="A1" s="156" t="s">
        <v>0</v>
      </c>
      <c r="B1" s="156"/>
      <c r="C1" s="156"/>
      <c r="D1" s="156"/>
      <c r="E1" s="156"/>
      <c r="F1" s="156"/>
      <c r="G1" s="156"/>
      <c r="H1" s="156"/>
      <c r="I1" s="156"/>
      <c r="J1" s="156"/>
      <c r="K1" s="156"/>
    </row>
    <row r="2" spans="5:11" s="155" customFormat="1" ht="18" customHeight="1">
      <c r="E2" s="157" t="s">
        <v>1</v>
      </c>
      <c r="F2" s="157"/>
      <c r="G2" s="157"/>
      <c r="H2" s="157"/>
      <c r="I2" s="157"/>
      <c r="J2" s="157"/>
      <c r="K2" s="157"/>
    </row>
    <row r="3" spans="1:11" s="155" customFormat="1" ht="21" customHeight="1">
      <c r="A3" s="158" t="s">
        <v>2</v>
      </c>
      <c r="B3" s="159" t="s">
        <v>3</v>
      </c>
      <c r="C3" s="160" t="s">
        <v>4</v>
      </c>
      <c r="D3" s="161"/>
      <c r="E3" s="161"/>
      <c r="F3" s="161"/>
      <c r="G3" s="161"/>
      <c r="H3" s="161"/>
      <c r="I3" s="161"/>
      <c r="J3" s="171"/>
      <c r="K3" s="159" t="s">
        <v>5</v>
      </c>
    </row>
    <row r="4" spans="1:11" s="155" customFormat="1" ht="22.5" customHeight="1">
      <c r="A4" s="158"/>
      <c r="B4" s="159"/>
      <c r="C4" s="162" t="s">
        <v>6</v>
      </c>
      <c r="D4" s="163" t="s">
        <v>7</v>
      </c>
      <c r="E4" s="163"/>
      <c r="F4" s="163"/>
      <c r="G4" s="163" t="s">
        <v>8</v>
      </c>
      <c r="H4" s="163"/>
      <c r="I4" s="163"/>
      <c r="J4" s="172" t="s">
        <v>9</v>
      </c>
      <c r="K4" s="159"/>
    </row>
    <row r="5" spans="1:11" s="155" customFormat="1" ht="28.5" customHeight="1">
      <c r="A5" s="158"/>
      <c r="B5" s="159"/>
      <c r="C5" s="162"/>
      <c r="D5" s="163" t="s">
        <v>10</v>
      </c>
      <c r="E5" s="162" t="s">
        <v>11</v>
      </c>
      <c r="F5" s="162" t="s">
        <v>12</v>
      </c>
      <c r="G5" s="162" t="s">
        <v>10</v>
      </c>
      <c r="H5" s="162" t="s">
        <v>11</v>
      </c>
      <c r="I5" s="162" t="s">
        <v>12</v>
      </c>
      <c r="J5" s="173"/>
      <c r="K5" s="159"/>
    </row>
    <row r="6" spans="1:11" s="155" customFormat="1" ht="24.75" customHeight="1">
      <c r="A6" s="164"/>
      <c r="B6" s="164" t="s">
        <v>13</v>
      </c>
      <c r="C6" s="165">
        <f>C7+C21</f>
        <v>993</v>
      </c>
      <c r="D6" s="165">
        <f aca="true" t="shared" si="0" ref="D6:J6">D7+D21</f>
        <v>476</v>
      </c>
      <c r="E6" s="165">
        <f t="shared" si="0"/>
        <v>126</v>
      </c>
      <c r="F6" s="165">
        <f t="shared" si="0"/>
        <v>350</v>
      </c>
      <c r="G6" s="165">
        <f t="shared" si="0"/>
        <v>517</v>
      </c>
      <c r="H6" s="165">
        <f t="shared" si="0"/>
        <v>30</v>
      </c>
      <c r="I6" s="165">
        <f t="shared" si="0"/>
        <v>487</v>
      </c>
      <c r="J6" s="165">
        <f t="shared" si="0"/>
        <v>993</v>
      </c>
      <c r="K6" s="168"/>
    </row>
    <row r="7" spans="1:11" s="155" customFormat="1" ht="24" customHeight="1">
      <c r="A7" s="166" t="s">
        <v>14</v>
      </c>
      <c r="B7" s="159" t="s">
        <v>15</v>
      </c>
      <c r="C7" s="165">
        <f>SUM(C8:C20)</f>
        <v>96</v>
      </c>
      <c r="D7" s="165">
        <f aca="true" t="shared" si="1" ref="D7:J7">SUM(D8:D20)</f>
        <v>77</v>
      </c>
      <c r="E7" s="165">
        <f t="shared" si="1"/>
        <v>77</v>
      </c>
      <c r="F7" s="165">
        <f t="shared" si="1"/>
        <v>0</v>
      </c>
      <c r="G7" s="165">
        <f t="shared" si="1"/>
        <v>19</v>
      </c>
      <c r="H7" s="165">
        <f t="shared" si="1"/>
        <v>16</v>
      </c>
      <c r="I7" s="165">
        <f t="shared" si="1"/>
        <v>3</v>
      </c>
      <c r="J7" s="165">
        <f t="shared" si="1"/>
        <v>96</v>
      </c>
      <c r="K7" s="168"/>
    </row>
    <row r="8" spans="1:11" s="155" customFormat="1" ht="18.75" customHeight="1">
      <c r="A8" s="167">
        <v>1</v>
      </c>
      <c r="B8" s="168" t="s">
        <v>16</v>
      </c>
      <c r="C8" s="167">
        <v>10</v>
      </c>
      <c r="D8" s="167">
        <f aca="true" t="shared" si="2" ref="D8:D20">E8+F8</f>
        <v>10</v>
      </c>
      <c r="E8" s="167">
        <v>10</v>
      </c>
      <c r="F8" s="167"/>
      <c r="G8" s="167">
        <f>H8+I8</f>
        <v>0</v>
      </c>
      <c r="H8" s="167"/>
      <c r="I8" s="174"/>
      <c r="J8" s="167">
        <f>G8+D8</f>
        <v>10</v>
      </c>
      <c r="K8" s="168"/>
    </row>
    <row r="9" spans="1:11" s="155" customFormat="1" ht="18.75" customHeight="1">
      <c r="A9" s="167">
        <v>2</v>
      </c>
      <c r="B9" s="168" t="s">
        <v>17</v>
      </c>
      <c r="C9" s="169">
        <v>5</v>
      </c>
      <c r="D9" s="167">
        <f t="shared" si="2"/>
        <v>5</v>
      </c>
      <c r="E9" s="167">
        <v>5</v>
      </c>
      <c r="F9" s="167"/>
      <c r="G9" s="167">
        <f aca="true" t="shared" si="3" ref="G9:G20">H9+I9</f>
        <v>0</v>
      </c>
      <c r="H9" s="167"/>
      <c r="I9" s="174"/>
      <c r="J9" s="167">
        <f aca="true" t="shared" si="4" ref="J9:J20">G9+D9</f>
        <v>5</v>
      </c>
      <c r="K9" s="168"/>
    </row>
    <row r="10" spans="1:11" s="155" customFormat="1" ht="18.75" customHeight="1">
      <c r="A10" s="167">
        <v>3</v>
      </c>
      <c r="B10" s="168" t="s">
        <v>18</v>
      </c>
      <c r="C10" s="169">
        <v>11</v>
      </c>
      <c r="D10" s="167">
        <f t="shared" si="2"/>
        <v>7</v>
      </c>
      <c r="E10" s="167">
        <v>7</v>
      </c>
      <c r="F10" s="167"/>
      <c r="G10" s="167">
        <f t="shared" si="3"/>
        <v>4</v>
      </c>
      <c r="H10" s="167">
        <v>4</v>
      </c>
      <c r="I10" s="167"/>
      <c r="J10" s="167">
        <f t="shared" si="4"/>
        <v>11</v>
      </c>
      <c r="K10" s="175"/>
    </row>
    <row r="11" spans="1:11" s="155" customFormat="1" ht="18.75" customHeight="1">
      <c r="A11" s="167">
        <v>4</v>
      </c>
      <c r="B11" s="168" t="s">
        <v>19</v>
      </c>
      <c r="C11" s="169">
        <v>4</v>
      </c>
      <c r="D11" s="167">
        <f t="shared" si="2"/>
        <v>3</v>
      </c>
      <c r="E11" s="167">
        <v>3</v>
      </c>
      <c r="F11" s="167"/>
      <c r="G11" s="167">
        <f t="shared" si="3"/>
        <v>1</v>
      </c>
      <c r="H11" s="167">
        <v>1</v>
      </c>
      <c r="I11" s="167"/>
      <c r="J11" s="167">
        <f t="shared" si="4"/>
        <v>4</v>
      </c>
      <c r="K11" s="176"/>
    </row>
    <row r="12" spans="1:11" s="155" customFormat="1" ht="18.75" customHeight="1">
      <c r="A12" s="167">
        <v>5</v>
      </c>
      <c r="B12" s="168" t="s">
        <v>20</v>
      </c>
      <c r="C12" s="167">
        <v>4</v>
      </c>
      <c r="D12" s="167">
        <f t="shared" si="2"/>
        <v>3</v>
      </c>
      <c r="E12" s="167">
        <v>3</v>
      </c>
      <c r="F12" s="167"/>
      <c r="G12" s="167">
        <f t="shared" si="3"/>
        <v>1</v>
      </c>
      <c r="H12" s="167">
        <v>1</v>
      </c>
      <c r="I12" s="167"/>
      <c r="J12" s="167">
        <f t="shared" si="4"/>
        <v>4</v>
      </c>
      <c r="K12" s="168"/>
    </row>
    <row r="13" spans="1:11" s="155" customFormat="1" ht="18.75" customHeight="1">
      <c r="A13" s="167">
        <v>6</v>
      </c>
      <c r="B13" s="168" t="s">
        <v>21</v>
      </c>
      <c r="C13" s="167">
        <v>3</v>
      </c>
      <c r="D13" s="167">
        <f t="shared" si="2"/>
        <v>2</v>
      </c>
      <c r="E13" s="167">
        <v>2</v>
      </c>
      <c r="F13" s="167"/>
      <c r="G13" s="167">
        <f t="shared" si="3"/>
        <v>1</v>
      </c>
      <c r="H13" s="167">
        <v>1</v>
      </c>
      <c r="I13" s="167"/>
      <c r="J13" s="167">
        <f t="shared" si="4"/>
        <v>3</v>
      </c>
      <c r="K13" s="168"/>
    </row>
    <row r="14" spans="1:11" s="155" customFormat="1" ht="18.75" customHeight="1">
      <c r="A14" s="167">
        <v>7</v>
      </c>
      <c r="B14" s="168" t="s">
        <v>22</v>
      </c>
      <c r="C14" s="167">
        <v>3</v>
      </c>
      <c r="D14" s="167">
        <f t="shared" si="2"/>
        <v>1</v>
      </c>
      <c r="E14" s="167">
        <v>1</v>
      </c>
      <c r="F14" s="167"/>
      <c r="G14" s="167">
        <f t="shared" si="3"/>
        <v>2</v>
      </c>
      <c r="H14" s="167">
        <v>2</v>
      </c>
      <c r="I14" s="167"/>
      <c r="J14" s="167">
        <f t="shared" si="4"/>
        <v>3</v>
      </c>
      <c r="K14" s="168"/>
    </row>
    <row r="15" spans="1:11" s="155" customFormat="1" ht="18.75" customHeight="1">
      <c r="A15" s="167">
        <v>8</v>
      </c>
      <c r="B15" s="168" t="s">
        <v>23</v>
      </c>
      <c r="C15" s="167">
        <v>15</v>
      </c>
      <c r="D15" s="167">
        <f t="shared" si="2"/>
        <v>14</v>
      </c>
      <c r="E15" s="167">
        <v>14</v>
      </c>
      <c r="F15" s="167"/>
      <c r="G15" s="167">
        <f t="shared" si="3"/>
        <v>1</v>
      </c>
      <c r="H15" s="167"/>
      <c r="I15" s="167">
        <v>1</v>
      </c>
      <c r="J15" s="167">
        <f t="shared" si="4"/>
        <v>15</v>
      </c>
      <c r="K15" s="168"/>
    </row>
    <row r="16" spans="1:11" s="155" customFormat="1" ht="18.75" customHeight="1">
      <c r="A16" s="167">
        <v>9</v>
      </c>
      <c r="B16" s="168" t="s">
        <v>24</v>
      </c>
      <c r="C16" s="167">
        <v>13</v>
      </c>
      <c r="D16" s="167">
        <f t="shared" si="2"/>
        <v>8</v>
      </c>
      <c r="E16" s="167">
        <v>8</v>
      </c>
      <c r="F16" s="167"/>
      <c r="G16" s="167">
        <f t="shared" si="3"/>
        <v>5</v>
      </c>
      <c r="H16" s="167">
        <v>3</v>
      </c>
      <c r="I16" s="167">
        <v>2</v>
      </c>
      <c r="J16" s="167">
        <f t="shared" si="4"/>
        <v>13</v>
      </c>
      <c r="K16" s="168"/>
    </row>
    <row r="17" spans="1:11" s="155" customFormat="1" ht="18.75" customHeight="1">
      <c r="A17" s="167">
        <v>10</v>
      </c>
      <c r="B17" s="168" t="s">
        <v>25</v>
      </c>
      <c r="C17" s="167">
        <v>10</v>
      </c>
      <c r="D17" s="167">
        <f t="shared" si="2"/>
        <v>7</v>
      </c>
      <c r="E17" s="167">
        <v>7</v>
      </c>
      <c r="F17" s="167"/>
      <c r="G17" s="167">
        <f t="shared" si="3"/>
        <v>3</v>
      </c>
      <c r="H17" s="167">
        <v>3</v>
      </c>
      <c r="I17" s="167"/>
      <c r="J17" s="167">
        <f t="shared" si="4"/>
        <v>10</v>
      </c>
      <c r="K17" s="168"/>
    </row>
    <row r="18" spans="1:11" s="155" customFormat="1" ht="18.75" customHeight="1">
      <c r="A18" s="167">
        <v>11</v>
      </c>
      <c r="B18" s="168" t="s">
        <v>26</v>
      </c>
      <c r="C18" s="169">
        <v>7</v>
      </c>
      <c r="D18" s="169">
        <f t="shared" si="2"/>
        <v>7</v>
      </c>
      <c r="E18" s="169">
        <v>7</v>
      </c>
      <c r="F18" s="167"/>
      <c r="G18" s="167">
        <f t="shared" si="3"/>
        <v>0</v>
      </c>
      <c r="H18" s="167"/>
      <c r="I18" s="167"/>
      <c r="J18" s="167">
        <f t="shared" si="4"/>
        <v>7</v>
      </c>
      <c r="K18" s="168"/>
    </row>
    <row r="19" spans="1:11" s="155" customFormat="1" ht="18.75" customHeight="1">
      <c r="A19" s="167">
        <v>12</v>
      </c>
      <c r="B19" s="168" t="s">
        <v>27</v>
      </c>
      <c r="C19" s="169">
        <v>7</v>
      </c>
      <c r="D19" s="169">
        <f t="shared" si="2"/>
        <v>6</v>
      </c>
      <c r="E19" s="169">
        <v>6</v>
      </c>
      <c r="F19" s="167"/>
      <c r="G19" s="167">
        <f t="shared" si="3"/>
        <v>1</v>
      </c>
      <c r="H19" s="167">
        <v>1</v>
      </c>
      <c r="I19" s="167"/>
      <c r="J19" s="167">
        <f t="shared" si="4"/>
        <v>7</v>
      </c>
      <c r="K19" s="168"/>
    </row>
    <row r="20" spans="1:11" s="155" customFormat="1" ht="18.75" customHeight="1">
      <c r="A20" s="167">
        <v>13</v>
      </c>
      <c r="B20" s="168" t="s">
        <v>28</v>
      </c>
      <c r="C20" s="169">
        <v>4</v>
      </c>
      <c r="D20" s="169">
        <f t="shared" si="2"/>
        <v>4</v>
      </c>
      <c r="E20" s="169">
        <v>4</v>
      </c>
      <c r="F20" s="167"/>
      <c r="G20" s="167">
        <f t="shared" si="3"/>
        <v>0</v>
      </c>
      <c r="H20" s="167"/>
      <c r="I20" s="167"/>
      <c r="J20" s="167">
        <f t="shared" si="4"/>
        <v>4</v>
      </c>
      <c r="K20" s="168"/>
    </row>
    <row r="21" spans="1:11" s="155" customFormat="1" ht="21.75" customHeight="1">
      <c r="A21" s="166" t="s">
        <v>29</v>
      </c>
      <c r="B21" s="159" t="s">
        <v>30</v>
      </c>
      <c r="C21" s="170">
        <f>SUM(C22:C37)</f>
        <v>897</v>
      </c>
      <c r="D21" s="170">
        <f aca="true" t="shared" si="5" ref="D21:J21">SUM(D22:D37)</f>
        <v>399</v>
      </c>
      <c r="E21" s="170">
        <f t="shared" si="5"/>
        <v>49</v>
      </c>
      <c r="F21" s="170">
        <f t="shared" si="5"/>
        <v>350</v>
      </c>
      <c r="G21" s="170">
        <f t="shared" si="5"/>
        <v>498</v>
      </c>
      <c r="H21" s="170">
        <f t="shared" si="5"/>
        <v>14</v>
      </c>
      <c r="I21" s="170">
        <f t="shared" si="5"/>
        <v>484</v>
      </c>
      <c r="J21" s="170">
        <f t="shared" si="5"/>
        <v>897</v>
      </c>
      <c r="K21" s="170"/>
    </row>
    <row r="22" spans="1:11" s="155" customFormat="1" ht="18.75" customHeight="1">
      <c r="A22" s="167">
        <v>1</v>
      </c>
      <c r="B22" s="168" t="s">
        <v>31</v>
      </c>
      <c r="C22" s="169">
        <v>110</v>
      </c>
      <c r="D22" s="169">
        <f>E22+F22</f>
        <v>95</v>
      </c>
      <c r="E22" s="169">
        <v>8</v>
      </c>
      <c r="F22" s="167">
        <v>87</v>
      </c>
      <c r="G22" s="167">
        <f>H22+I22</f>
        <v>15</v>
      </c>
      <c r="H22" s="167"/>
      <c r="I22" s="167">
        <v>15</v>
      </c>
      <c r="J22" s="167">
        <f>G22+D22</f>
        <v>110</v>
      </c>
      <c r="K22" s="168"/>
    </row>
    <row r="23" spans="1:11" s="155" customFormat="1" ht="18.75" customHeight="1">
      <c r="A23" s="167">
        <v>2</v>
      </c>
      <c r="B23" s="168" t="s">
        <v>32</v>
      </c>
      <c r="C23" s="169">
        <v>80</v>
      </c>
      <c r="D23" s="169">
        <f aca="true" t="shared" si="6" ref="D23:D37">E23+F23</f>
        <v>57</v>
      </c>
      <c r="E23" s="169">
        <v>3</v>
      </c>
      <c r="F23" s="167">
        <v>54</v>
      </c>
      <c r="G23" s="167">
        <f aca="true" t="shared" si="7" ref="G23:G37">H23+I23</f>
        <v>23</v>
      </c>
      <c r="H23" s="167"/>
      <c r="I23" s="167">
        <v>23</v>
      </c>
      <c r="J23" s="167">
        <f aca="true" t="shared" si="8" ref="J23:J37">G23+D23</f>
        <v>80</v>
      </c>
      <c r="K23" s="168"/>
    </row>
    <row r="24" spans="1:11" s="155" customFormat="1" ht="18.75" customHeight="1">
      <c r="A24" s="167">
        <v>3</v>
      </c>
      <c r="B24" s="168" t="s">
        <v>33</v>
      </c>
      <c r="C24" s="169">
        <v>130</v>
      </c>
      <c r="D24" s="169">
        <f t="shared" si="6"/>
        <v>0</v>
      </c>
      <c r="E24" s="169"/>
      <c r="F24" s="167"/>
      <c r="G24" s="167">
        <f t="shared" si="7"/>
        <v>130</v>
      </c>
      <c r="H24" s="167">
        <v>7</v>
      </c>
      <c r="I24" s="167">
        <v>123</v>
      </c>
      <c r="J24" s="167">
        <f t="shared" si="8"/>
        <v>130</v>
      </c>
      <c r="K24" s="168"/>
    </row>
    <row r="25" spans="1:11" s="155" customFormat="1" ht="18.75" customHeight="1">
      <c r="A25" s="167">
        <v>4</v>
      </c>
      <c r="B25" s="168" t="s">
        <v>34</v>
      </c>
      <c r="C25" s="169">
        <v>80</v>
      </c>
      <c r="D25" s="169">
        <f t="shared" si="6"/>
        <v>0</v>
      </c>
      <c r="E25" s="169"/>
      <c r="F25" s="167"/>
      <c r="G25" s="167">
        <f t="shared" si="7"/>
        <v>80</v>
      </c>
      <c r="H25" s="167">
        <v>7</v>
      </c>
      <c r="I25" s="167">
        <v>73</v>
      </c>
      <c r="J25" s="167">
        <f t="shared" si="8"/>
        <v>80</v>
      </c>
      <c r="K25" s="168"/>
    </row>
    <row r="26" spans="1:11" s="155" customFormat="1" ht="18.75" customHeight="1">
      <c r="A26" s="167">
        <v>5</v>
      </c>
      <c r="B26" s="168" t="s">
        <v>35</v>
      </c>
      <c r="C26" s="169">
        <v>76</v>
      </c>
      <c r="D26" s="169">
        <f t="shared" si="6"/>
        <v>45</v>
      </c>
      <c r="E26" s="169">
        <v>7</v>
      </c>
      <c r="F26" s="167">
        <v>38</v>
      </c>
      <c r="G26" s="167">
        <f t="shared" si="7"/>
        <v>31</v>
      </c>
      <c r="H26" s="167"/>
      <c r="I26" s="167">
        <v>31</v>
      </c>
      <c r="J26" s="167">
        <f t="shared" si="8"/>
        <v>76</v>
      </c>
      <c r="K26" s="168"/>
    </row>
    <row r="27" spans="1:11" s="155" customFormat="1" ht="18.75" customHeight="1">
      <c r="A27" s="167">
        <v>6</v>
      </c>
      <c r="B27" s="168" t="s">
        <v>36</v>
      </c>
      <c r="C27" s="169">
        <v>73</v>
      </c>
      <c r="D27" s="169">
        <f t="shared" si="6"/>
        <v>40</v>
      </c>
      <c r="E27" s="169">
        <v>4</v>
      </c>
      <c r="F27" s="167">
        <v>36</v>
      </c>
      <c r="G27" s="167">
        <f t="shared" si="7"/>
        <v>33</v>
      </c>
      <c r="H27" s="167"/>
      <c r="I27" s="167">
        <v>33</v>
      </c>
      <c r="J27" s="167">
        <f t="shared" si="8"/>
        <v>73</v>
      </c>
      <c r="K27" s="177"/>
    </row>
    <row r="28" spans="1:11" s="155" customFormat="1" ht="18.75" customHeight="1">
      <c r="A28" s="167">
        <v>7</v>
      </c>
      <c r="B28" s="168" t="s">
        <v>37</v>
      </c>
      <c r="C28" s="169">
        <v>64</v>
      </c>
      <c r="D28" s="169">
        <f t="shared" si="6"/>
        <v>13</v>
      </c>
      <c r="E28" s="169">
        <v>2</v>
      </c>
      <c r="F28" s="167">
        <v>11</v>
      </c>
      <c r="G28" s="167">
        <f t="shared" si="7"/>
        <v>51</v>
      </c>
      <c r="H28" s="167"/>
      <c r="I28" s="167">
        <v>51</v>
      </c>
      <c r="J28" s="167">
        <f t="shared" si="8"/>
        <v>64</v>
      </c>
      <c r="K28" s="168"/>
    </row>
    <row r="29" spans="1:11" s="155" customFormat="1" ht="18.75" customHeight="1">
      <c r="A29" s="167">
        <v>8</v>
      </c>
      <c r="B29" s="168" t="s">
        <v>38</v>
      </c>
      <c r="C29" s="169">
        <v>159</v>
      </c>
      <c r="D29" s="169">
        <f t="shared" si="6"/>
        <v>85</v>
      </c>
      <c r="E29" s="169">
        <v>7</v>
      </c>
      <c r="F29" s="167">
        <v>78</v>
      </c>
      <c r="G29" s="167">
        <f t="shared" si="7"/>
        <v>74</v>
      </c>
      <c r="H29" s="167"/>
      <c r="I29" s="167">
        <v>74</v>
      </c>
      <c r="J29" s="167">
        <f t="shared" si="8"/>
        <v>159</v>
      </c>
      <c r="K29" s="168"/>
    </row>
    <row r="30" spans="1:11" s="155" customFormat="1" ht="18.75" customHeight="1">
      <c r="A30" s="167">
        <v>9</v>
      </c>
      <c r="B30" s="168" t="s">
        <v>39</v>
      </c>
      <c r="C30" s="169">
        <v>30</v>
      </c>
      <c r="D30" s="169">
        <f t="shared" si="6"/>
        <v>23</v>
      </c>
      <c r="E30" s="169">
        <v>3</v>
      </c>
      <c r="F30" s="167">
        <v>20</v>
      </c>
      <c r="G30" s="167">
        <f t="shared" si="7"/>
        <v>7</v>
      </c>
      <c r="H30" s="167"/>
      <c r="I30" s="167">
        <v>7</v>
      </c>
      <c r="J30" s="167">
        <f t="shared" si="8"/>
        <v>30</v>
      </c>
      <c r="K30" s="168"/>
    </row>
    <row r="31" spans="1:11" s="155" customFormat="1" ht="18.75" customHeight="1">
      <c r="A31" s="167">
        <v>10</v>
      </c>
      <c r="B31" s="168" t="s">
        <v>40</v>
      </c>
      <c r="C31" s="169">
        <v>0</v>
      </c>
      <c r="D31" s="169">
        <f t="shared" si="6"/>
        <v>0</v>
      </c>
      <c r="E31" s="169"/>
      <c r="F31" s="167"/>
      <c r="G31" s="167">
        <f t="shared" si="7"/>
        <v>0</v>
      </c>
      <c r="H31" s="167"/>
      <c r="I31" s="167"/>
      <c r="J31" s="167">
        <f t="shared" si="8"/>
        <v>0</v>
      </c>
      <c r="K31" s="177"/>
    </row>
    <row r="32" spans="1:11" s="155" customFormat="1" ht="18.75" customHeight="1">
      <c r="A32" s="167">
        <v>11</v>
      </c>
      <c r="B32" s="168" t="s">
        <v>41</v>
      </c>
      <c r="C32" s="169">
        <v>30</v>
      </c>
      <c r="D32" s="169">
        <f t="shared" si="6"/>
        <v>15</v>
      </c>
      <c r="E32" s="169">
        <v>15</v>
      </c>
      <c r="F32" s="167"/>
      <c r="G32" s="167">
        <f t="shared" si="7"/>
        <v>15</v>
      </c>
      <c r="H32" s="167"/>
      <c r="I32" s="167">
        <v>15</v>
      </c>
      <c r="J32" s="167">
        <f t="shared" si="8"/>
        <v>30</v>
      </c>
      <c r="K32" s="168"/>
    </row>
    <row r="33" spans="1:11" ht="18" customHeight="1">
      <c r="A33" s="167">
        <v>12</v>
      </c>
      <c r="B33" s="168" t="s">
        <v>42</v>
      </c>
      <c r="C33" s="169">
        <v>34</v>
      </c>
      <c r="D33" s="169">
        <f t="shared" si="6"/>
        <v>10</v>
      </c>
      <c r="E33" s="169"/>
      <c r="F33" s="167">
        <v>10</v>
      </c>
      <c r="G33" s="167">
        <f t="shared" si="7"/>
        <v>24</v>
      </c>
      <c r="H33" s="168"/>
      <c r="I33" s="167">
        <v>24</v>
      </c>
      <c r="J33" s="167">
        <f t="shared" si="8"/>
        <v>34</v>
      </c>
      <c r="K33" s="168"/>
    </row>
    <row r="34" spans="1:11" ht="18" customHeight="1">
      <c r="A34" s="167">
        <v>13</v>
      </c>
      <c r="B34" s="168" t="s">
        <v>43</v>
      </c>
      <c r="C34" s="169">
        <v>8</v>
      </c>
      <c r="D34" s="169">
        <f t="shared" si="6"/>
        <v>4</v>
      </c>
      <c r="E34" s="169"/>
      <c r="F34" s="167">
        <v>4</v>
      </c>
      <c r="G34" s="167">
        <f t="shared" si="7"/>
        <v>4</v>
      </c>
      <c r="H34" s="168"/>
      <c r="I34" s="167">
        <v>4</v>
      </c>
      <c r="J34" s="167">
        <f t="shared" si="8"/>
        <v>8</v>
      </c>
      <c r="K34" s="168"/>
    </row>
    <row r="35" spans="1:11" ht="19.5" customHeight="1">
      <c r="A35" s="167">
        <v>14</v>
      </c>
      <c r="B35" s="168" t="s">
        <v>44</v>
      </c>
      <c r="C35" s="169">
        <v>7</v>
      </c>
      <c r="D35" s="169">
        <f t="shared" si="6"/>
        <v>4</v>
      </c>
      <c r="E35" s="169"/>
      <c r="F35" s="167">
        <v>4</v>
      </c>
      <c r="G35" s="167">
        <f t="shared" si="7"/>
        <v>3</v>
      </c>
      <c r="H35" s="168"/>
      <c r="I35" s="167">
        <v>3</v>
      </c>
      <c r="J35" s="167">
        <f t="shared" si="8"/>
        <v>7</v>
      </c>
      <c r="K35" s="168"/>
    </row>
    <row r="36" spans="1:11" ht="19.5" customHeight="1">
      <c r="A36" s="167">
        <v>15</v>
      </c>
      <c r="B36" s="168" t="s">
        <v>45</v>
      </c>
      <c r="C36" s="169">
        <v>9</v>
      </c>
      <c r="D36" s="169">
        <f t="shared" si="6"/>
        <v>1</v>
      </c>
      <c r="E36" s="169"/>
      <c r="F36" s="167">
        <v>1</v>
      </c>
      <c r="G36" s="167">
        <f t="shared" si="7"/>
        <v>8</v>
      </c>
      <c r="H36" s="168"/>
      <c r="I36" s="167">
        <v>8</v>
      </c>
      <c r="J36" s="167">
        <f t="shared" si="8"/>
        <v>9</v>
      </c>
      <c r="K36" s="168"/>
    </row>
    <row r="37" spans="1:11" ht="18" customHeight="1">
      <c r="A37" s="167">
        <v>16</v>
      </c>
      <c r="B37" s="168" t="s">
        <v>46</v>
      </c>
      <c r="C37" s="169">
        <v>7</v>
      </c>
      <c r="D37" s="169">
        <f t="shared" si="6"/>
        <v>7</v>
      </c>
      <c r="E37" s="168"/>
      <c r="F37" s="167">
        <v>7</v>
      </c>
      <c r="G37" s="167">
        <f t="shared" si="7"/>
        <v>0</v>
      </c>
      <c r="H37" s="168"/>
      <c r="I37" s="168"/>
      <c r="J37" s="167">
        <f t="shared" si="8"/>
        <v>7</v>
      </c>
      <c r="K37" s="168"/>
    </row>
  </sheetData>
  <sheetProtection/>
  <mergeCells count="10">
    <mergeCell ref="A1:K1"/>
    <mergeCell ref="E2:K2"/>
    <mergeCell ref="C3:J3"/>
    <mergeCell ref="D4:F4"/>
    <mergeCell ref="G4:I4"/>
    <mergeCell ref="A3:A5"/>
    <mergeCell ref="B3:B5"/>
    <mergeCell ref="C4:C5"/>
    <mergeCell ref="J4:J5"/>
    <mergeCell ref="K3:K5"/>
  </mergeCells>
  <printOptions/>
  <pageMargins left="0.63" right="0.55" top="0.6" bottom="0.21" header="0.51" footer="0.51"/>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N68"/>
  <sheetViews>
    <sheetView zoomScaleSheetLayoutView="100" workbookViewId="0" topLeftCell="A1">
      <pane ySplit="5" topLeftCell="A6" activePane="bottomLeft" state="frozen"/>
      <selection pane="bottomLeft" activeCell="A1" sqref="A1:IV16384"/>
    </sheetView>
  </sheetViews>
  <sheetFormatPr defaultColWidth="9.00390625" defaultRowHeight="14.25"/>
  <cols>
    <col min="1" max="1" width="4.50390625" style="3" customWidth="1"/>
    <col min="2" max="2" width="14.25390625" style="3" customWidth="1"/>
    <col min="3" max="3" width="10.75390625" style="3" customWidth="1"/>
    <col min="4" max="4" width="9.875" style="3" customWidth="1"/>
    <col min="5" max="5" width="17.875" style="3" customWidth="1"/>
    <col min="6" max="6" width="10.00390625" style="3" customWidth="1"/>
    <col min="7" max="7" width="5.75390625" style="3" customWidth="1"/>
    <col min="8" max="8" width="11.125" style="3" customWidth="1"/>
    <col min="9" max="9" width="22.00390625" style="3" customWidth="1"/>
    <col min="10" max="10" width="9.00390625" style="3" customWidth="1"/>
    <col min="11" max="11" width="6.00390625" style="3" customWidth="1"/>
    <col min="12" max="16384" width="9.00390625" style="3" customWidth="1"/>
  </cols>
  <sheetData>
    <row r="1" spans="1:12" ht="14.25">
      <c r="A1" s="81" t="s">
        <v>47</v>
      </c>
      <c r="B1" s="81"/>
      <c r="C1" s="82"/>
      <c r="D1" s="82"/>
      <c r="E1" s="82"/>
      <c r="F1" s="82"/>
      <c r="G1" s="82"/>
      <c r="H1" s="82"/>
      <c r="I1" s="82"/>
      <c r="J1" s="82"/>
      <c r="K1" s="82"/>
      <c r="L1" s="82"/>
    </row>
    <row r="2" spans="1:12" ht="45" customHeight="1">
      <c r="A2" s="83" t="s">
        <v>48</v>
      </c>
      <c r="B2" s="84"/>
      <c r="C2" s="84"/>
      <c r="D2" s="84"/>
      <c r="E2" s="84"/>
      <c r="F2" s="84"/>
      <c r="G2" s="84"/>
      <c r="H2" s="84"/>
      <c r="I2" s="84"/>
      <c r="J2" s="84"/>
      <c r="K2" s="84"/>
      <c r="L2" s="84"/>
    </row>
    <row r="3" spans="1:12" ht="14.25">
      <c r="A3" s="144"/>
      <c r="B3" s="145" t="s">
        <v>49</v>
      </c>
      <c r="C3" s="145"/>
      <c r="D3" s="146"/>
      <c r="E3" s="146"/>
      <c r="F3" s="147"/>
      <c r="G3" s="147"/>
      <c r="H3" s="147"/>
      <c r="I3" s="152" t="s">
        <v>50</v>
      </c>
      <c r="J3" s="147"/>
      <c r="K3" s="147"/>
      <c r="L3" s="147"/>
    </row>
    <row r="4" spans="1:12" ht="1.5" customHeight="1">
      <c r="A4" s="148"/>
      <c r="B4" s="149"/>
      <c r="C4" s="149"/>
      <c r="D4" s="150"/>
      <c r="E4" s="150"/>
      <c r="F4" s="151"/>
      <c r="G4" s="151"/>
      <c r="H4" s="151"/>
      <c r="I4" s="153"/>
      <c r="J4" s="151"/>
      <c r="K4" s="151"/>
      <c r="L4" s="151"/>
    </row>
    <row r="5" spans="1:12" ht="45.75" customHeight="1">
      <c r="A5" s="85" t="s">
        <v>2</v>
      </c>
      <c r="B5" s="85" t="s">
        <v>51</v>
      </c>
      <c r="C5" s="85" t="s">
        <v>52</v>
      </c>
      <c r="D5" s="85" t="s">
        <v>53</v>
      </c>
      <c r="E5" s="85" t="s">
        <v>54</v>
      </c>
      <c r="F5" s="85" t="s">
        <v>55</v>
      </c>
      <c r="G5" s="85" t="s">
        <v>56</v>
      </c>
      <c r="H5" s="85" t="s">
        <v>57</v>
      </c>
      <c r="I5" s="85" t="s">
        <v>58</v>
      </c>
      <c r="J5" s="85" t="s">
        <v>59</v>
      </c>
      <c r="K5" s="85" t="s">
        <v>60</v>
      </c>
      <c r="L5" s="85" t="s">
        <v>5</v>
      </c>
    </row>
    <row r="6" spans="1:12" ht="42.75" customHeight="1">
      <c r="A6" s="86">
        <v>1</v>
      </c>
      <c r="B6" s="87" t="s">
        <v>33</v>
      </c>
      <c r="C6" s="88" t="s">
        <v>61</v>
      </c>
      <c r="D6" s="88" t="s">
        <v>62</v>
      </c>
      <c r="E6" s="88" t="s">
        <v>63</v>
      </c>
      <c r="F6" s="88" t="s">
        <v>64</v>
      </c>
      <c r="G6" s="88" t="s">
        <v>65</v>
      </c>
      <c r="H6" s="86" t="s">
        <v>66</v>
      </c>
      <c r="I6" s="94" t="s">
        <v>67</v>
      </c>
      <c r="J6" s="88" t="s">
        <v>68</v>
      </c>
      <c r="K6" s="86">
        <v>7</v>
      </c>
      <c r="L6" s="88" t="s">
        <v>69</v>
      </c>
    </row>
    <row r="7" spans="1:12" ht="34.5" customHeight="1">
      <c r="A7" s="86">
        <v>2</v>
      </c>
      <c r="B7" s="87" t="s">
        <v>33</v>
      </c>
      <c r="C7" s="88" t="s">
        <v>70</v>
      </c>
      <c r="D7" s="88" t="s">
        <v>71</v>
      </c>
      <c r="E7" s="88" t="s">
        <v>63</v>
      </c>
      <c r="F7" s="88" t="s">
        <v>72</v>
      </c>
      <c r="G7" s="88" t="s">
        <v>65</v>
      </c>
      <c r="H7" s="86" t="s">
        <v>66</v>
      </c>
      <c r="I7" s="95" t="s">
        <v>73</v>
      </c>
      <c r="J7" s="88" t="s">
        <v>68</v>
      </c>
      <c r="K7" s="86">
        <v>123</v>
      </c>
      <c r="L7" s="88"/>
    </row>
    <row r="8" spans="1:12" ht="42.75" customHeight="1">
      <c r="A8" s="86">
        <v>3</v>
      </c>
      <c r="B8" s="87" t="s">
        <v>34</v>
      </c>
      <c r="C8" s="88" t="s">
        <v>74</v>
      </c>
      <c r="D8" s="88" t="s">
        <v>62</v>
      </c>
      <c r="E8" s="88" t="s">
        <v>63</v>
      </c>
      <c r="F8" s="88" t="s">
        <v>64</v>
      </c>
      <c r="G8" s="88" t="s">
        <v>65</v>
      </c>
      <c r="H8" s="86" t="s">
        <v>66</v>
      </c>
      <c r="I8" s="94" t="s">
        <v>67</v>
      </c>
      <c r="J8" s="88" t="s">
        <v>68</v>
      </c>
      <c r="K8" s="86">
        <v>7</v>
      </c>
      <c r="L8" s="88" t="s">
        <v>75</v>
      </c>
    </row>
    <row r="9" spans="1:12" ht="34.5" customHeight="1">
      <c r="A9" s="86">
        <v>4</v>
      </c>
      <c r="B9" s="87" t="s">
        <v>34</v>
      </c>
      <c r="C9" s="88" t="s">
        <v>76</v>
      </c>
      <c r="D9" s="88" t="s">
        <v>71</v>
      </c>
      <c r="E9" s="88" t="s">
        <v>63</v>
      </c>
      <c r="F9" s="88" t="s">
        <v>72</v>
      </c>
      <c r="G9" s="88" t="s">
        <v>65</v>
      </c>
      <c r="H9" s="86" t="s">
        <v>66</v>
      </c>
      <c r="I9" s="95" t="s">
        <v>73</v>
      </c>
      <c r="J9" s="88" t="s">
        <v>68</v>
      </c>
      <c r="K9" s="86">
        <v>73</v>
      </c>
      <c r="L9" s="88"/>
    </row>
    <row r="10" spans="1:12" ht="34.5" customHeight="1">
      <c r="A10" s="86">
        <v>5</v>
      </c>
      <c r="B10" s="87" t="s">
        <v>31</v>
      </c>
      <c r="C10" s="88" t="s">
        <v>77</v>
      </c>
      <c r="D10" s="88" t="s">
        <v>71</v>
      </c>
      <c r="E10" s="88" t="s">
        <v>78</v>
      </c>
      <c r="F10" s="88" t="s">
        <v>72</v>
      </c>
      <c r="G10" s="88" t="s">
        <v>65</v>
      </c>
      <c r="H10" s="86" t="s">
        <v>66</v>
      </c>
      <c r="I10" s="95" t="s">
        <v>73</v>
      </c>
      <c r="J10" s="88" t="s">
        <v>68</v>
      </c>
      <c r="K10" s="86">
        <v>5</v>
      </c>
      <c r="L10" s="88"/>
    </row>
    <row r="11" spans="1:12" ht="34.5" customHeight="1">
      <c r="A11" s="86">
        <v>6</v>
      </c>
      <c r="B11" s="87" t="s">
        <v>31</v>
      </c>
      <c r="C11" s="88" t="s">
        <v>79</v>
      </c>
      <c r="D11" s="88" t="s">
        <v>71</v>
      </c>
      <c r="E11" s="88" t="s">
        <v>78</v>
      </c>
      <c r="F11" s="88" t="s">
        <v>72</v>
      </c>
      <c r="G11" s="88" t="s">
        <v>65</v>
      </c>
      <c r="H11" s="86" t="s">
        <v>66</v>
      </c>
      <c r="I11" s="95" t="s">
        <v>73</v>
      </c>
      <c r="J11" s="88" t="s">
        <v>68</v>
      </c>
      <c r="K11" s="86">
        <v>5</v>
      </c>
      <c r="L11" s="88"/>
    </row>
    <row r="12" spans="1:12" ht="34.5" customHeight="1">
      <c r="A12" s="86">
        <v>7</v>
      </c>
      <c r="B12" s="87" t="s">
        <v>31</v>
      </c>
      <c r="C12" s="88" t="s">
        <v>80</v>
      </c>
      <c r="D12" s="88" t="s">
        <v>71</v>
      </c>
      <c r="E12" s="88" t="s">
        <v>78</v>
      </c>
      <c r="F12" s="88" t="s">
        <v>72</v>
      </c>
      <c r="G12" s="88" t="s">
        <v>65</v>
      </c>
      <c r="H12" s="86" t="s">
        <v>66</v>
      </c>
      <c r="I12" s="95" t="s">
        <v>73</v>
      </c>
      <c r="J12" s="88" t="s">
        <v>68</v>
      </c>
      <c r="K12" s="86">
        <v>5</v>
      </c>
      <c r="L12" s="88"/>
    </row>
    <row r="13" spans="1:12" ht="34.5" customHeight="1">
      <c r="A13" s="86">
        <v>8</v>
      </c>
      <c r="B13" s="87" t="s">
        <v>32</v>
      </c>
      <c r="C13" s="88" t="s">
        <v>81</v>
      </c>
      <c r="D13" s="88" t="s">
        <v>71</v>
      </c>
      <c r="E13" s="88" t="s">
        <v>63</v>
      </c>
      <c r="F13" s="88" t="s">
        <v>72</v>
      </c>
      <c r="G13" s="88" t="s">
        <v>65</v>
      </c>
      <c r="H13" s="86" t="s">
        <v>66</v>
      </c>
      <c r="I13" s="95" t="s">
        <v>73</v>
      </c>
      <c r="J13" s="88" t="s">
        <v>68</v>
      </c>
      <c r="K13" s="86">
        <v>5</v>
      </c>
      <c r="L13" s="88"/>
    </row>
    <row r="14" spans="1:12" ht="34.5" customHeight="1">
      <c r="A14" s="86">
        <v>9</v>
      </c>
      <c r="B14" s="87" t="s">
        <v>32</v>
      </c>
      <c r="C14" s="88" t="s">
        <v>82</v>
      </c>
      <c r="D14" s="88" t="s">
        <v>71</v>
      </c>
      <c r="E14" s="88" t="s">
        <v>63</v>
      </c>
      <c r="F14" s="88" t="s">
        <v>72</v>
      </c>
      <c r="G14" s="88" t="s">
        <v>65</v>
      </c>
      <c r="H14" s="86" t="s">
        <v>66</v>
      </c>
      <c r="I14" s="95" t="s">
        <v>73</v>
      </c>
      <c r="J14" s="88" t="s">
        <v>68</v>
      </c>
      <c r="K14" s="86">
        <v>5</v>
      </c>
      <c r="L14" s="88"/>
    </row>
    <row r="15" spans="1:12" ht="34.5" customHeight="1">
      <c r="A15" s="86">
        <v>10</v>
      </c>
      <c r="B15" s="87" t="s">
        <v>32</v>
      </c>
      <c r="C15" s="88" t="s">
        <v>83</v>
      </c>
      <c r="D15" s="88" t="s">
        <v>71</v>
      </c>
      <c r="E15" s="88" t="s">
        <v>63</v>
      </c>
      <c r="F15" s="88" t="s">
        <v>72</v>
      </c>
      <c r="G15" s="88" t="s">
        <v>65</v>
      </c>
      <c r="H15" s="86" t="s">
        <v>66</v>
      </c>
      <c r="I15" s="95" t="s">
        <v>73</v>
      </c>
      <c r="J15" s="88" t="s">
        <v>68</v>
      </c>
      <c r="K15" s="86">
        <v>5</v>
      </c>
      <c r="L15" s="88"/>
    </row>
    <row r="16" spans="1:12" ht="34.5" customHeight="1">
      <c r="A16" s="86">
        <v>11</v>
      </c>
      <c r="B16" s="87" t="s">
        <v>32</v>
      </c>
      <c r="C16" s="88" t="s">
        <v>84</v>
      </c>
      <c r="D16" s="88" t="s">
        <v>71</v>
      </c>
      <c r="E16" s="88" t="s">
        <v>63</v>
      </c>
      <c r="F16" s="88" t="s">
        <v>72</v>
      </c>
      <c r="G16" s="88" t="s">
        <v>65</v>
      </c>
      <c r="H16" s="86" t="s">
        <v>66</v>
      </c>
      <c r="I16" s="95" t="s">
        <v>73</v>
      </c>
      <c r="J16" s="88" t="s">
        <v>68</v>
      </c>
      <c r="K16" s="86">
        <v>4</v>
      </c>
      <c r="L16" s="88"/>
    </row>
    <row r="17" spans="1:12" ht="34.5" customHeight="1">
      <c r="A17" s="86">
        <v>12</v>
      </c>
      <c r="B17" s="87" t="s">
        <v>32</v>
      </c>
      <c r="C17" s="88" t="s">
        <v>85</v>
      </c>
      <c r="D17" s="88" t="s">
        <v>71</v>
      </c>
      <c r="E17" s="88" t="s">
        <v>63</v>
      </c>
      <c r="F17" s="88" t="s">
        <v>72</v>
      </c>
      <c r="G17" s="88" t="s">
        <v>65</v>
      </c>
      <c r="H17" s="86" t="s">
        <v>66</v>
      </c>
      <c r="I17" s="95" t="s">
        <v>73</v>
      </c>
      <c r="J17" s="88" t="s">
        <v>68</v>
      </c>
      <c r="K17" s="86">
        <v>4</v>
      </c>
      <c r="L17" s="88"/>
    </row>
    <row r="18" spans="1:12" ht="34.5" customHeight="1">
      <c r="A18" s="86">
        <v>13</v>
      </c>
      <c r="B18" s="87" t="s">
        <v>36</v>
      </c>
      <c r="C18" s="88" t="s">
        <v>86</v>
      </c>
      <c r="D18" s="88" t="s">
        <v>71</v>
      </c>
      <c r="E18" s="88" t="s">
        <v>87</v>
      </c>
      <c r="F18" s="88" t="s">
        <v>72</v>
      </c>
      <c r="G18" s="88" t="s">
        <v>65</v>
      </c>
      <c r="H18" s="86" t="s">
        <v>66</v>
      </c>
      <c r="I18" s="95" t="s">
        <v>73</v>
      </c>
      <c r="J18" s="88" t="s">
        <v>68</v>
      </c>
      <c r="K18" s="86">
        <v>3</v>
      </c>
      <c r="L18" s="88"/>
    </row>
    <row r="19" spans="1:13" ht="34.5" customHeight="1">
      <c r="A19" s="86">
        <v>14</v>
      </c>
      <c r="B19" s="87" t="s">
        <v>36</v>
      </c>
      <c r="C19" s="88" t="s">
        <v>88</v>
      </c>
      <c r="D19" s="88" t="s">
        <v>71</v>
      </c>
      <c r="E19" s="88" t="s">
        <v>89</v>
      </c>
      <c r="F19" s="88" t="s">
        <v>72</v>
      </c>
      <c r="G19" s="88" t="s">
        <v>65</v>
      </c>
      <c r="H19" s="86" t="s">
        <v>66</v>
      </c>
      <c r="I19" s="95" t="s">
        <v>73</v>
      </c>
      <c r="J19" s="88" t="s">
        <v>68</v>
      </c>
      <c r="K19" s="86">
        <v>18</v>
      </c>
      <c r="L19" s="88"/>
      <c r="M19" s="154"/>
    </row>
    <row r="20" spans="1:12" ht="34.5" customHeight="1">
      <c r="A20" s="86">
        <v>15</v>
      </c>
      <c r="B20" s="87" t="s">
        <v>36</v>
      </c>
      <c r="C20" s="88" t="s">
        <v>90</v>
      </c>
      <c r="D20" s="88" t="s">
        <v>71</v>
      </c>
      <c r="E20" s="88" t="s">
        <v>89</v>
      </c>
      <c r="F20" s="88" t="s">
        <v>72</v>
      </c>
      <c r="G20" s="88" t="s">
        <v>65</v>
      </c>
      <c r="H20" s="86" t="s">
        <v>66</v>
      </c>
      <c r="I20" s="95" t="s">
        <v>73</v>
      </c>
      <c r="J20" s="88" t="s">
        <v>68</v>
      </c>
      <c r="K20" s="86">
        <v>12</v>
      </c>
      <c r="L20" s="88"/>
    </row>
    <row r="21" spans="1:12" ht="34.5" customHeight="1">
      <c r="A21" s="86">
        <v>16</v>
      </c>
      <c r="B21" s="87" t="s">
        <v>35</v>
      </c>
      <c r="C21" s="88" t="s">
        <v>91</v>
      </c>
      <c r="D21" s="88" t="s">
        <v>71</v>
      </c>
      <c r="E21" s="88" t="s">
        <v>92</v>
      </c>
      <c r="F21" s="88" t="s">
        <v>72</v>
      </c>
      <c r="G21" s="88" t="s">
        <v>65</v>
      </c>
      <c r="H21" s="86" t="s">
        <v>66</v>
      </c>
      <c r="I21" s="95" t="s">
        <v>73</v>
      </c>
      <c r="J21" s="88" t="s">
        <v>68</v>
      </c>
      <c r="K21" s="86">
        <v>19</v>
      </c>
      <c r="L21" s="88"/>
    </row>
    <row r="22" spans="1:12" ht="34.5" customHeight="1">
      <c r="A22" s="86">
        <v>17</v>
      </c>
      <c r="B22" s="87" t="s">
        <v>35</v>
      </c>
      <c r="C22" s="88" t="s">
        <v>93</v>
      </c>
      <c r="D22" s="88" t="s">
        <v>71</v>
      </c>
      <c r="E22" s="88" t="s">
        <v>92</v>
      </c>
      <c r="F22" s="88" t="s">
        <v>72</v>
      </c>
      <c r="G22" s="88" t="s">
        <v>65</v>
      </c>
      <c r="H22" s="86" t="s">
        <v>66</v>
      </c>
      <c r="I22" s="95" t="s">
        <v>73</v>
      </c>
      <c r="J22" s="88" t="s">
        <v>68</v>
      </c>
      <c r="K22" s="86">
        <v>6</v>
      </c>
      <c r="L22" s="88"/>
    </row>
    <row r="23" spans="1:12" ht="34.5" customHeight="1">
      <c r="A23" s="86">
        <v>18</v>
      </c>
      <c r="B23" s="87" t="s">
        <v>35</v>
      </c>
      <c r="C23" s="88" t="s">
        <v>94</v>
      </c>
      <c r="D23" s="88" t="s">
        <v>71</v>
      </c>
      <c r="E23" s="88" t="s">
        <v>92</v>
      </c>
      <c r="F23" s="88" t="s">
        <v>72</v>
      </c>
      <c r="G23" s="88" t="s">
        <v>65</v>
      </c>
      <c r="H23" s="86" t="s">
        <v>66</v>
      </c>
      <c r="I23" s="95" t="s">
        <v>73</v>
      </c>
      <c r="J23" s="88" t="s">
        <v>68</v>
      </c>
      <c r="K23" s="86">
        <v>6</v>
      </c>
      <c r="L23" s="88"/>
    </row>
    <row r="24" spans="1:14" ht="34.5" customHeight="1">
      <c r="A24" s="86">
        <v>19</v>
      </c>
      <c r="B24" s="87" t="s">
        <v>38</v>
      </c>
      <c r="C24" s="88" t="s">
        <v>95</v>
      </c>
      <c r="D24" s="88" t="s">
        <v>71</v>
      </c>
      <c r="E24" s="88" t="s">
        <v>92</v>
      </c>
      <c r="F24" s="88" t="s">
        <v>72</v>
      </c>
      <c r="G24" s="88" t="s">
        <v>65</v>
      </c>
      <c r="H24" s="86" t="s">
        <v>66</v>
      </c>
      <c r="I24" s="95" t="s">
        <v>73</v>
      </c>
      <c r="J24" s="88" t="s">
        <v>68</v>
      </c>
      <c r="K24" s="86">
        <v>24</v>
      </c>
      <c r="L24" s="88"/>
      <c r="N24" s="154"/>
    </row>
    <row r="25" spans="1:12" ht="34.5" customHeight="1">
      <c r="A25" s="86">
        <v>20</v>
      </c>
      <c r="B25" s="87" t="s">
        <v>38</v>
      </c>
      <c r="C25" s="88" t="s">
        <v>96</v>
      </c>
      <c r="D25" s="88" t="s">
        <v>71</v>
      </c>
      <c r="E25" s="88" t="s">
        <v>97</v>
      </c>
      <c r="F25" s="88" t="s">
        <v>72</v>
      </c>
      <c r="G25" s="88" t="s">
        <v>65</v>
      </c>
      <c r="H25" s="86" t="s">
        <v>66</v>
      </c>
      <c r="I25" s="95" t="s">
        <v>73</v>
      </c>
      <c r="J25" s="88" t="s">
        <v>68</v>
      </c>
      <c r="K25" s="86">
        <v>10</v>
      </c>
      <c r="L25" s="88"/>
    </row>
    <row r="26" spans="1:12" ht="34.5" customHeight="1">
      <c r="A26" s="86">
        <v>21</v>
      </c>
      <c r="B26" s="87" t="s">
        <v>38</v>
      </c>
      <c r="C26" s="88" t="s">
        <v>98</v>
      </c>
      <c r="D26" s="88" t="s">
        <v>71</v>
      </c>
      <c r="E26" s="88" t="s">
        <v>99</v>
      </c>
      <c r="F26" s="88" t="s">
        <v>72</v>
      </c>
      <c r="G26" s="88" t="s">
        <v>65</v>
      </c>
      <c r="H26" s="86" t="s">
        <v>66</v>
      </c>
      <c r="I26" s="95" t="s">
        <v>73</v>
      </c>
      <c r="J26" s="88" t="s">
        <v>68</v>
      </c>
      <c r="K26" s="86">
        <v>7</v>
      </c>
      <c r="L26" s="88"/>
    </row>
    <row r="27" spans="1:12" ht="34.5" customHeight="1">
      <c r="A27" s="86">
        <v>22</v>
      </c>
      <c r="B27" s="87" t="s">
        <v>38</v>
      </c>
      <c r="C27" s="88" t="s">
        <v>100</v>
      </c>
      <c r="D27" s="88" t="s">
        <v>71</v>
      </c>
      <c r="E27" s="88" t="s">
        <v>101</v>
      </c>
      <c r="F27" s="88" t="s">
        <v>72</v>
      </c>
      <c r="G27" s="88" t="s">
        <v>102</v>
      </c>
      <c r="H27" s="86" t="s">
        <v>66</v>
      </c>
      <c r="I27" s="95" t="s">
        <v>73</v>
      </c>
      <c r="J27" s="88" t="s">
        <v>68</v>
      </c>
      <c r="K27" s="86">
        <v>7</v>
      </c>
      <c r="L27" s="88"/>
    </row>
    <row r="28" spans="1:12" ht="34.5" customHeight="1">
      <c r="A28" s="86">
        <v>23</v>
      </c>
      <c r="B28" s="87" t="s">
        <v>38</v>
      </c>
      <c r="C28" s="88" t="s">
        <v>103</v>
      </c>
      <c r="D28" s="88" t="s">
        <v>71</v>
      </c>
      <c r="E28" s="88" t="s">
        <v>92</v>
      </c>
      <c r="F28" s="88" t="s">
        <v>72</v>
      </c>
      <c r="G28" s="88" t="s">
        <v>65</v>
      </c>
      <c r="H28" s="86" t="s">
        <v>66</v>
      </c>
      <c r="I28" s="95" t="s">
        <v>73</v>
      </c>
      <c r="J28" s="88" t="s">
        <v>68</v>
      </c>
      <c r="K28" s="86">
        <v>7</v>
      </c>
      <c r="L28" s="88"/>
    </row>
    <row r="29" spans="1:12" ht="34.5" customHeight="1">
      <c r="A29" s="86">
        <v>24</v>
      </c>
      <c r="B29" s="87" t="s">
        <v>38</v>
      </c>
      <c r="C29" s="88" t="s">
        <v>104</v>
      </c>
      <c r="D29" s="88" t="s">
        <v>71</v>
      </c>
      <c r="E29" s="88" t="s">
        <v>92</v>
      </c>
      <c r="F29" s="88" t="s">
        <v>72</v>
      </c>
      <c r="G29" s="88" t="s">
        <v>65</v>
      </c>
      <c r="H29" s="86" t="s">
        <v>66</v>
      </c>
      <c r="I29" s="95" t="s">
        <v>73</v>
      </c>
      <c r="J29" s="88" t="s">
        <v>68</v>
      </c>
      <c r="K29" s="86">
        <v>7</v>
      </c>
      <c r="L29" s="88"/>
    </row>
    <row r="30" spans="1:12" ht="34.5" customHeight="1">
      <c r="A30" s="86">
        <v>25</v>
      </c>
      <c r="B30" s="87" t="s">
        <v>38</v>
      </c>
      <c r="C30" s="88" t="s">
        <v>105</v>
      </c>
      <c r="D30" s="88" t="s">
        <v>71</v>
      </c>
      <c r="E30" s="88" t="s">
        <v>92</v>
      </c>
      <c r="F30" s="88" t="s">
        <v>72</v>
      </c>
      <c r="G30" s="88" t="s">
        <v>102</v>
      </c>
      <c r="H30" s="86" t="s">
        <v>66</v>
      </c>
      <c r="I30" s="95" t="s">
        <v>73</v>
      </c>
      <c r="J30" s="88" t="s">
        <v>68</v>
      </c>
      <c r="K30" s="86">
        <v>4</v>
      </c>
      <c r="L30" s="88"/>
    </row>
    <row r="31" spans="1:12" ht="34.5" customHeight="1">
      <c r="A31" s="86">
        <v>26</v>
      </c>
      <c r="B31" s="87" t="s">
        <v>38</v>
      </c>
      <c r="C31" s="88" t="s">
        <v>106</v>
      </c>
      <c r="D31" s="88" t="s">
        <v>71</v>
      </c>
      <c r="E31" s="88" t="s">
        <v>92</v>
      </c>
      <c r="F31" s="88" t="s">
        <v>72</v>
      </c>
      <c r="G31" s="88" t="s">
        <v>102</v>
      </c>
      <c r="H31" s="86" t="s">
        <v>66</v>
      </c>
      <c r="I31" s="95" t="s">
        <v>73</v>
      </c>
      <c r="J31" s="88" t="s">
        <v>68</v>
      </c>
      <c r="K31" s="86">
        <v>4</v>
      </c>
      <c r="L31" s="88"/>
    </row>
    <row r="32" spans="1:12" ht="34.5" customHeight="1">
      <c r="A32" s="86">
        <v>27</v>
      </c>
      <c r="B32" s="87" t="s">
        <v>38</v>
      </c>
      <c r="C32" s="88" t="s">
        <v>107</v>
      </c>
      <c r="D32" s="88" t="s">
        <v>71</v>
      </c>
      <c r="E32" s="88" t="s">
        <v>92</v>
      </c>
      <c r="F32" s="88" t="s">
        <v>72</v>
      </c>
      <c r="G32" s="88" t="s">
        <v>65</v>
      </c>
      <c r="H32" s="86" t="s">
        <v>66</v>
      </c>
      <c r="I32" s="95" t="s">
        <v>73</v>
      </c>
      <c r="J32" s="88" t="s">
        <v>68</v>
      </c>
      <c r="K32" s="86">
        <v>4</v>
      </c>
      <c r="L32" s="88"/>
    </row>
    <row r="33" spans="1:12" ht="34.5" customHeight="1">
      <c r="A33" s="86">
        <v>28</v>
      </c>
      <c r="B33" s="87" t="s">
        <v>41</v>
      </c>
      <c r="C33" s="88" t="s">
        <v>108</v>
      </c>
      <c r="D33" s="88" t="s">
        <v>71</v>
      </c>
      <c r="E33" s="88" t="s">
        <v>109</v>
      </c>
      <c r="F33" s="88" t="s">
        <v>72</v>
      </c>
      <c r="G33" s="88" t="s">
        <v>102</v>
      </c>
      <c r="H33" s="86" t="s">
        <v>66</v>
      </c>
      <c r="I33" s="95" t="s">
        <v>73</v>
      </c>
      <c r="J33" s="88" t="s">
        <v>68</v>
      </c>
      <c r="K33" s="86">
        <v>5</v>
      </c>
      <c r="L33" s="88"/>
    </row>
    <row r="34" spans="1:12" ht="34.5" customHeight="1">
      <c r="A34" s="86">
        <v>29</v>
      </c>
      <c r="B34" s="87" t="s">
        <v>41</v>
      </c>
      <c r="C34" s="88" t="s">
        <v>110</v>
      </c>
      <c r="D34" s="88" t="s">
        <v>71</v>
      </c>
      <c r="E34" s="88" t="s">
        <v>111</v>
      </c>
      <c r="F34" s="88" t="s">
        <v>72</v>
      </c>
      <c r="G34" s="88" t="s">
        <v>102</v>
      </c>
      <c r="H34" s="86" t="s">
        <v>66</v>
      </c>
      <c r="I34" s="95" t="s">
        <v>73</v>
      </c>
      <c r="J34" s="88" t="s">
        <v>68</v>
      </c>
      <c r="K34" s="86">
        <v>5</v>
      </c>
      <c r="L34" s="88"/>
    </row>
    <row r="35" spans="1:12" ht="34.5" customHeight="1">
      <c r="A35" s="86">
        <v>30</v>
      </c>
      <c r="B35" s="87" t="s">
        <v>41</v>
      </c>
      <c r="C35" s="90" t="s">
        <v>112</v>
      </c>
      <c r="D35" s="88" t="s">
        <v>71</v>
      </c>
      <c r="E35" s="88" t="s">
        <v>113</v>
      </c>
      <c r="F35" s="88" t="s">
        <v>72</v>
      </c>
      <c r="G35" s="88" t="s">
        <v>65</v>
      </c>
      <c r="H35" s="86" t="s">
        <v>66</v>
      </c>
      <c r="I35" s="95" t="s">
        <v>73</v>
      </c>
      <c r="J35" s="88" t="s">
        <v>68</v>
      </c>
      <c r="K35" s="86">
        <v>5</v>
      </c>
      <c r="L35" s="88"/>
    </row>
    <row r="36" spans="1:12" ht="34.5" customHeight="1">
      <c r="A36" s="86">
        <v>31</v>
      </c>
      <c r="B36" s="87" t="s">
        <v>39</v>
      </c>
      <c r="C36" s="88" t="s">
        <v>114</v>
      </c>
      <c r="D36" s="88" t="s">
        <v>71</v>
      </c>
      <c r="E36" s="88" t="s">
        <v>115</v>
      </c>
      <c r="F36" s="88" t="s">
        <v>72</v>
      </c>
      <c r="G36" s="88" t="s">
        <v>102</v>
      </c>
      <c r="H36" s="86" t="s">
        <v>66</v>
      </c>
      <c r="I36" s="95" t="s">
        <v>73</v>
      </c>
      <c r="J36" s="88" t="s">
        <v>68</v>
      </c>
      <c r="K36" s="86">
        <v>3</v>
      </c>
      <c r="L36" s="88"/>
    </row>
    <row r="37" spans="1:12" ht="39" customHeight="1">
      <c r="A37" s="86">
        <v>32</v>
      </c>
      <c r="B37" s="87" t="s">
        <v>39</v>
      </c>
      <c r="C37" s="88" t="s">
        <v>116</v>
      </c>
      <c r="D37" s="88" t="s">
        <v>71</v>
      </c>
      <c r="E37" s="88" t="s">
        <v>113</v>
      </c>
      <c r="F37" s="88" t="s">
        <v>72</v>
      </c>
      <c r="G37" s="88" t="s">
        <v>65</v>
      </c>
      <c r="H37" s="86" t="s">
        <v>66</v>
      </c>
      <c r="I37" s="94" t="s">
        <v>117</v>
      </c>
      <c r="J37" s="88" t="s">
        <v>68</v>
      </c>
      <c r="K37" s="86">
        <v>4</v>
      </c>
      <c r="L37" s="88"/>
    </row>
    <row r="38" spans="1:12" ht="34.5" customHeight="1">
      <c r="A38" s="86">
        <v>33</v>
      </c>
      <c r="B38" s="87" t="s">
        <v>37</v>
      </c>
      <c r="C38" s="88" t="s">
        <v>118</v>
      </c>
      <c r="D38" s="88" t="s">
        <v>71</v>
      </c>
      <c r="E38" s="88" t="s">
        <v>119</v>
      </c>
      <c r="F38" s="88" t="s">
        <v>72</v>
      </c>
      <c r="G38" s="88" t="s">
        <v>65</v>
      </c>
      <c r="H38" s="86" t="s">
        <v>66</v>
      </c>
      <c r="I38" s="95" t="s">
        <v>73</v>
      </c>
      <c r="J38" s="88" t="s">
        <v>68</v>
      </c>
      <c r="K38" s="86">
        <v>4</v>
      </c>
      <c r="L38" s="88"/>
    </row>
    <row r="39" spans="1:12" ht="34.5" customHeight="1">
      <c r="A39" s="86">
        <v>34</v>
      </c>
      <c r="B39" s="87" t="s">
        <v>37</v>
      </c>
      <c r="C39" s="88" t="s">
        <v>120</v>
      </c>
      <c r="D39" s="88" t="s">
        <v>71</v>
      </c>
      <c r="E39" s="88" t="s">
        <v>121</v>
      </c>
      <c r="F39" s="88" t="s">
        <v>72</v>
      </c>
      <c r="G39" s="88" t="s">
        <v>65</v>
      </c>
      <c r="H39" s="86" t="s">
        <v>66</v>
      </c>
      <c r="I39" s="94" t="s">
        <v>122</v>
      </c>
      <c r="J39" s="88" t="s">
        <v>68</v>
      </c>
      <c r="K39" s="86">
        <v>37</v>
      </c>
      <c r="L39" s="88"/>
    </row>
    <row r="40" spans="1:12" ht="34.5" customHeight="1">
      <c r="A40" s="86">
        <v>35</v>
      </c>
      <c r="B40" s="87" t="s">
        <v>37</v>
      </c>
      <c r="C40" s="88" t="s">
        <v>123</v>
      </c>
      <c r="D40" s="88" t="s">
        <v>71</v>
      </c>
      <c r="E40" s="88" t="s">
        <v>121</v>
      </c>
      <c r="F40" s="88" t="s">
        <v>72</v>
      </c>
      <c r="G40" s="88" t="s">
        <v>65</v>
      </c>
      <c r="H40" s="86" t="s">
        <v>66</v>
      </c>
      <c r="I40" s="94" t="s">
        <v>73</v>
      </c>
      <c r="J40" s="88" t="s">
        <v>68</v>
      </c>
      <c r="K40" s="86">
        <v>10</v>
      </c>
      <c r="L40" s="88"/>
    </row>
    <row r="41" spans="1:12" ht="34.5" customHeight="1">
      <c r="A41" s="86">
        <v>36</v>
      </c>
      <c r="B41" s="87" t="s">
        <v>23</v>
      </c>
      <c r="C41" s="88" t="s">
        <v>124</v>
      </c>
      <c r="D41" s="88" t="s">
        <v>71</v>
      </c>
      <c r="E41" s="88" t="s">
        <v>125</v>
      </c>
      <c r="F41" s="88" t="s">
        <v>72</v>
      </c>
      <c r="G41" s="88" t="s">
        <v>65</v>
      </c>
      <c r="H41" s="86" t="s">
        <v>66</v>
      </c>
      <c r="I41" s="94" t="s">
        <v>126</v>
      </c>
      <c r="J41" s="88" t="s">
        <v>68</v>
      </c>
      <c r="K41" s="86">
        <v>1</v>
      </c>
      <c r="L41" s="88"/>
    </row>
    <row r="42" spans="1:12" ht="34.5" customHeight="1">
      <c r="A42" s="86">
        <v>37</v>
      </c>
      <c r="B42" s="87" t="s">
        <v>24</v>
      </c>
      <c r="C42" s="88" t="s">
        <v>127</v>
      </c>
      <c r="D42" s="88" t="s">
        <v>62</v>
      </c>
      <c r="E42" s="88" t="s">
        <v>128</v>
      </c>
      <c r="F42" s="88" t="s">
        <v>64</v>
      </c>
      <c r="G42" s="88" t="s">
        <v>65</v>
      </c>
      <c r="H42" s="86" t="s">
        <v>129</v>
      </c>
      <c r="I42" s="94" t="s">
        <v>126</v>
      </c>
      <c r="J42" s="88" t="s">
        <v>68</v>
      </c>
      <c r="K42" s="86">
        <v>2</v>
      </c>
      <c r="L42" s="88"/>
    </row>
    <row r="43" spans="1:12" ht="34.5" customHeight="1">
      <c r="A43" s="86">
        <v>38</v>
      </c>
      <c r="B43" s="87" t="s">
        <v>24</v>
      </c>
      <c r="C43" s="88" t="s">
        <v>130</v>
      </c>
      <c r="D43" s="88" t="s">
        <v>62</v>
      </c>
      <c r="E43" s="88" t="s">
        <v>131</v>
      </c>
      <c r="F43" s="88" t="s">
        <v>64</v>
      </c>
      <c r="G43" s="88" t="s">
        <v>65</v>
      </c>
      <c r="H43" s="86" t="s">
        <v>129</v>
      </c>
      <c r="I43" s="94" t="s">
        <v>126</v>
      </c>
      <c r="J43" s="88" t="s">
        <v>68</v>
      </c>
      <c r="K43" s="86">
        <v>1</v>
      </c>
      <c r="L43" s="88"/>
    </row>
    <row r="44" spans="1:12" ht="34.5" customHeight="1">
      <c r="A44" s="86">
        <v>39</v>
      </c>
      <c r="B44" s="87" t="s">
        <v>24</v>
      </c>
      <c r="C44" s="88" t="s">
        <v>132</v>
      </c>
      <c r="D44" s="88" t="s">
        <v>71</v>
      </c>
      <c r="E44" s="88" t="s">
        <v>128</v>
      </c>
      <c r="F44" s="88" t="s">
        <v>72</v>
      </c>
      <c r="G44" s="88" t="s">
        <v>65</v>
      </c>
      <c r="H44" s="86" t="s">
        <v>66</v>
      </c>
      <c r="I44" s="94" t="s">
        <v>126</v>
      </c>
      <c r="J44" s="88" t="s">
        <v>68</v>
      </c>
      <c r="K44" s="86">
        <v>1</v>
      </c>
      <c r="L44" s="88"/>
    </row>
    <row r="45" spans="1:12" ht="34.5" customHeight="1">
      <c r="A45" s="86">
        <v>40</v>
      </c>
      <c r="B45" s="87" t="s">
        <v>24</v>
      </c>
      <c r="C45" s="88" t="s">
        <v>133</v>
      </c>
      <c r="D45" s="88" t="s">
        <v>71</v>
      </c>
      <c r="E45" s="88" t="s">
        <v>128</v>
      </c>
      <c r="F45" s="88" t="s">
        <v>72</v>
      </c>
      <c r="G45" s="88" t="s">
        <v>65</v>
      </c>
      <c r="H45" s="86" t="s">
        <v>66</v>
      </c>
      <c r="I45" s="94" t="s">
        <v>126</v>
      </c>
      <c r="J45" s="88" t="s">
        <v>68</v>
      </c>
      <c r="K45" s="86">
        <v>1</v>
      </c>
      <c r="L45" s="88"/>
    </row>
    <row r="46" spans="1:12" ht="34.5" customHeight="1">
      <c r="A46" s="86">
        <v>41</v>
      </c>
      <c r="B46" s="87" t="s">
        <v>27</v>
      </c>
      <c r="C46" s="88" t="s">
        <v>134</v>
      </c>
      <c r="D46" s="88" t="s">
        <v>62</v>
      </c>
      <c r="E46" s="88" t="s">
        <v>135</v>
      </c>
      <c r="F46" s="88" t="s">
        <v>64</v>
      </c>
      <c r="G46" s="88" t="s">
        <v>65</v>
      </c>
      <c r="H46" s="86" t="s">
        <v>129</v>
      </c>
      <c r="I46" s="94" t="s">
        <v>136</v>
      </c>
      <c r="J46" s="88" t="s">
        <v>68</v>
      </c>
      <c r="K46" s="86">
        <v>1</v>
      </c>
      <c r="L46" s="88"/>
    </row>
    <row r="47" spans="1:12" ht="34.5" customHeight="1">
      <c r="A47" s="86">
        <v>42</v>
      </c>
      <c r="B47" s="87" t="s">
        <v>27</v>
      </c>
      <c r="C47" s="88" t="s">
        <v>42</v>
      </c>
      <c r="D47" s="88" t="s">
        <v>71</v>
      </c>
      <c r="E47" s="88" t="s">
        <v>137</v>
      </c>
      <c r="F47" s="88" t="s">
        <v>72</v>
      </c>
      <c r="G47" s="88" t="s">
        <v>65</v>
      </c>
      <c r="H47" s="86" t="s">
        <v>66</v>
      </c>
      <c r="I47" s="95" t="s">
        <v>73</v>
      </c>
      <c r="J47" s="88" t="s">
        <v>68</v>
      </c>
      <c r="K47" s="86">
        <v>24</v>
      </c>
      <c r="L47" s="88"/>
    </row>
    <row r="48" spans="1:12" ht="34.5" customHeight="1">
      <c r="A48" s="86">
        <v>43</v>
      </c>
      <c r="B48" s="87" t="s">
        <v>20</v>
      </c>
      <c r="C48" s="88" t="s">
        <v>138</v>
      </c>
      <c r="D48" s="88" t="s">
        <v>62</v>
      </c>
      <c r="E48" s="88" t="s">
        <v>139</v>
      </c>
      <c r="F48" s="88" t="s">
        <v>64</v>
      </c>
      <c r="G48" s="88" t="s">
        <v>102</v>
      </c>
      <c r="H48" s="86" t="s">
        <v>129</v>
      </c>
      <c r="I48" s="94" t="s">
        <v>126</v>
      </c>
      <c r="J48" s="88" t="s">
        <v>68</v>
      </c>
      <c r="K48" s="86">
        <v>2</v>
      </c>
      <c r="L48" s="88"/>
    </row>
    <row r="49" spans="1:12" ht="34.5" customHeight="1">
      <c r="A49" s="86">
        <v>44</v>
      </c>
      <c r="B49" s="87" t="s">
        <v>20</v>
      </c>
      <c r="C49" s="88" t="s">
        <v>140</v>
      </c>
      <c r="D49" s="88" t="s">
        <v>62</v>
      </c>
      <c r="E49" s="88" t="s">
        <v>139</v>
      </c>
      <c r="F49" s="88" t="s">
        <v>64</v>
      </c>
      <c r="G49" s="88" t="s">
        <v>102</v>
      </c>
      <c r="H49" s="86" t="s">
        <v>129</v>
      </c>
      <c r="I49" s="94" t="s">
        <v>126</v>
      </c>
      <c r="J49" s="88" t="s">
        <v>68</v>
      </c>
      <c r="K49" s="86">
        <v>1</v>
      </c>
      <c r="L49" s="88"/>
    </row>
    <row r="50" spans="1:12" ht="34.5" customHeight="1">
      <c r="A50" s="86">
        <v>45</v>
      </c>
      <c r="B50" s="87" t="s">
        <v>20</v>
      </c>
      <c r="C50" s="88" t="s">
        <v>141</v>
      </c>
      <c r="D50" s="88" t="s">
        <v>62</v>
      </c>
      <c r="E50" s="88" t="s">
        <v>139</v>
      </c>
      <c r="F50" s="88" t="s">
        <v>64</v>
      </c>
      <c r="G50" s="88" t="s">
        <v>102</v>
      </c>
      <c r="H50" s="86" t="s">
        <v>129</v>
      </c>
      <c r="I50" s="94" t="s">
        <v>126</v>
      </c>
      <c r="J50" s="88" t="s">
        <v>68</v>
      </c>
      <c r="K50" s="86">
        <v>1</v>
      </c>
      <c r="L50" s="88"/>
    </row>
    <row r="51" spans="1:12" ht="34.5" customHeight="1">
      <c r="A51" s="86">
        <v>46</v>
      </c>
      <c r="B51" s="87" t="s">
        <v>19</v>
      </c>
      <c r="C51" s="88" t="s">
        <v>142</v>
      </c>
      <c r="D51" s="88" t="s">
        <v>62</v>
      </c>
      <c r="E51" s="88" t="s">
        <v>143</v>
      </c>
      <c r="F51" s="88" t="s">
        <v>64</v>
      </c>
      <c r="G51" s="88" t="s">
        <v>65</v>
      </c>
      <c r="H51" s="86" t="s">
        <v>129</v>
      </c>
      <c r="I51" s="94" t="s">
        <v>126</v>
      </c>
      <c r="J51" s="88" t="s">
        <v>68</v>
      </c>
      <c r="K51" s="86">
        <v>1</v>
      </c>
      <c r="L51" s="88"/>
    </row>
    <row r="52" spans="1:12" ht="34.5" customHeight="1">
      <c r="A52" s="86">
        <v>47</v>
      </c>
      <c r="B52" s="87" t="s">
        <v>25</v>
      </c>
      <c r="C52" s="88" t="s">
        <v>144</v>
      </c>
      <c r="D52" s="88" t="s">
        <v>62</v>
      </c>
      <c r="E52" s="88" t="s">
        <v>145</v>
      </c>
      <c r="F52" s="88" t="s">
        <v>64</v>
      </c>
      <c r="G52" s="88" t="s">
        <v>65</v>
      </c>
      <c r="H52" s="86" t="s">
        <v>129</v>
      </c>
      <c r="I52" s="94" t="s">
        <v>126</v>
      </c>
      <c r="J52" s="88" t="s">
        <v>68</v>
      </c>
      <c r="K52" s="86">
        <v>1</v>
      </c>
      <c r="L52" s="88"/>
    </row>
    <row r="53" spans="1:12" ht="34.5" customHeight="1">
      <c r="A53" s="86">
        <v>48</v>
      </c>
      <c r="B53" s="87" t="s">
        <v>25</v>
      </c>
      <c r="C53" s="88" t="s">
        <v>146</v>
      </c>
      <c r="D53" s="88" t="s">
        <v>62</v>
      </c>
      <c r="E53" s="88" t="s">
        <v>145</v>
      </c>
      <c r="F53" s="88" t="s">
        <v>64</v>
      </c>
      <c r="G53" s="88" t="s">
        <v>65</v>
      </c>
      <c r="H53" s="86" t="s">
        <v>129</v>
      </c>
      <c r="I53" s="94" t="s">
        <v>126</v>
      </c>
      <c r="J53" s="88" t="s">
        <v>68</v>
      </c>
      <c r="K53" s="86">
        <v>1</v>
      </c>
      <c r="L53" s="88"/>
    </row>
    <row r="54" spans="1:12" ht="34.5" customHeight="1">
      <c r="A54" s="86">
        <v>49</v>
      </c>
      <c r="B54" s="87" t="s">
        <v>25</v>
      </c>
      <c r="C54" s="88" t="s">
        <v>147</v>
      </c>
      <c r="D54" s="88" t="s">
        <v>62</v>
      </c>
      <c r="E54" s="88" t="s">
        <v>113</v>
      </c>
      <c r="F54" s="88" t="s">
        <v>64</v>
      </c>
      <c r="G54" s="88" t="s">
        <v>65</v>
      </c>
      <c r="H54" s="86" t="s">
        <v>129</v>
      </c>
      <c r="I54" s="94" t="s">
        <v>126</v>
      </c>
      <c r="J54" s="88" t="s">
        <v>68</v>
      </c>
      <c r="K54" s="86">
        <v>1</v>
      </c>
      <c r="L54" s="88"/>
    </row>
    <row r="55" spans="1:12" ht="34.5" customHeight="1">
      <c r="A55" s="86">
        <v>50</v>
      </c>
      <c r="B55" s="87" t="s">
        <v>18</v>
      </c>
      <c r="C55" s="88" t="s">
        <v>148</v>
      </c>
      <c r="D55" s="88" t="s">
        <v>62</v>
      </c>
      <c r="E55" s="88" t="s">
        <v>149</v>
      </c>
      <c r="F55" s="88" t="s">
        <v>64</v>
      </c>
      <c r="G55" s="88" t="s">
        <v>102</v>
      </c>
      <c r="H55" s="86" t="s">
        <v>129</v>
      </c>
      <c r="I55" s="95" t="s">
        <v>73</v>
      </c>
      <c r="J55" s="88" t="s">
        <v>68</v>
      </c>
      <c r="K55" s="86">
        <v>1</v>
      </c>
      <c r="L55" s="88"/>
    </row>
    <row r="56" spans="1:12" ht="34.5" customHeight="1">
      <c r="A56" s="86">
        <v>51</v>
      </c>
      <c r="B56" s="87" t="s">
        <v>18</v>
      </c>
      <c r="C56" s="88" t="s">
        <v>150</v>
      </c>
      <c r="D56" s="88" t="s">
        <v>62</v>
      </c>
      <c r="E56" s="88" t="s">
        <v>151</v>
      </c>
      <c r="F56" s="88" t="s">
        <v>64</v>
      </c>
      <c r="G56" s="88" t="s">
        <v>65</v>
      </c>
      <c r="H56" s="86" t="s">
        <v>129</v>
      </c>
      <c r="I56" s="95" t="s">
        <v>73</v>
      </c>
      <c r="J56" s="88" t="s">
        <v>68</v>
      </c>
      <c r="K56" s="86">
        <v>3</v>
      </c>
      <c r="L56" s="88"/>
    </row>
    <row r="57" spans="1:12" ht="34.5" customHeight="1">
      <c r="A57" s="86">
        <v>52</v>
      </c>
      <c r="B57" s="87" t="s">
        <v>18</v>
      </c>
      <c r="C57" s="88" t="s">
        <v>45</v>
      </c>
      <c r="D57" s="88" t="s">
        <v>71</v>
      </c>
      <c r="E57" s="88" t="s">
        <v>113</v>
      </c>
      <c r="F57" s="88" t="s">
        <v>72</v>
      </c>
      <c r="G57" s="88" t="s">
        <v>65</v>
      </c>
      <c r="H57" s="86" t="s">
        <v>66</v>
      </c>
      <c r="I57" s="95" t="s">
        <v>73</v>
      </c>
      <c r="J57" s="88" t="s">
        <v>68</v>
      </c>
      <c r="K57" s="86">
        <v>8</v>
      </c>
      <c r="L57" s="88"/>
    </row>
    <row r="58" spans="1:12" ht="34.5" customHeight="1">
      <c r="A58" s="86">
        <v>53</v>
      </c>
      <c r="B58" s="87" t="s">
        <v>28</v>
      </c>
      <c r="C58" s="88" t="s">
        <v>43</v>
      </c>
      <c r="D58" s="88" t="s">
        <v>71</v>
      </c>
      <c r="E58" s="88" t="s">
        <v>152</v>
      </c>
      <c r="F58" s="88" t="s">
        <v>72</v>
      </c>
      <c r="G58" s="88" t="s">
        <v>65</v>
      </c>
      <c r="H58" s="86" t="s">
        <v>66</v>
      </c>
      <c r="I58" s="95" t="s">
        <v>73</v>
      </c>
      <c r="J58" s="88" t="s">
        <v>68</v>
      </c>
      <c r="K58" s="86">
        <v>4</v>
      </c>
      <c r="L58" s="88"/>
    </row>
    <row r="59" spans="1:12" ht="34.5" customHeight="1">
      <c r="A59" s="86">
        <v>54</v>
      </c>
      <c r="B59" s="87" t="s">
        <v>28</v>
      </c>
      <c r="C59" s="88" t="s">
        <v>153</v>
      </c>
      <c r="D59" s="88" t="s">
        <v>71</v>
      </c>
      <c r="E59" s="88" t="s">
        <v>152</v>
      </c>
      <c r="F59" s="88" t="s">
        <v>72</v>
      </c>
      <c r="G59" s="88" t="s">
        <v>65</v>
      </c>
      <c r="H59" s="86" t="s">
        <v>66</v>
      </c>
      <c r="I59" s="95" t="s">
        <v>73</v>
      </c>
      <c r="J59" s="88" t="s">
        <v>68</v>
      </c>
      <c r="K59" s="86">
        <v>3</v>
      </c>
      <c r="L59" s="88"/>
    </row>
    <row r="60" spans="1:12" ht="34.5" customHeight="1">
      <c r="A60" s="86">
        <v>55</v>
      </c>
      <c r="B60" s="87"/>
      <c r="C60" s="88"/>
      <c r="D60" s="88"/>
      <c r="E60" s="88"/>
      <c r="F60" s="88"/>
      <c r="G60" s="88"/>
      <c r="H60" s="86"/>
      <c r="I60" s="95"/>
      <c r="J60" s="88"/>
      <c r="K60" s="86"/>
      <c r="L60" s="88"/>
    </row>
    <row r="61" spans="1:12" ht="34.5" customHeight="1">
      <c r="A61" s="86">
        <v>56</v>
      </c>
      <c r="B61" s="87"/>
      <c r="C61" s="88"/>
      <c r="D61" s="88"/>
      <c r="E61" s="88"/>
      <c r="F61" s="88"/>
      <c r="G61" s="88"/>
      <c r="H61" s="86"/>
      <c r="I61" s="95"/>
      <c r="J61" s="88"/>
      <c r="K61" s="86"/>
      <c r="L61" s="88"/>
    </row>
    <row r="62" spans="1:12" ht="34.5" customHeight="1">
      <c r="A62" s="86">
        <v>57</v>
      </c>
      <c r="B62" s="87"/>
      <c r="C62" s="88"/>
      <c r="D62" s="88"/>
      <c r="E62" s="88"/>
      <c r="F62" s="88"/>
      <c r="G62" s="88"/>
      <c r="H62" s="86"/>
      <c r="I62" s="95"/>
      <c r="J62" s="88"/>
      <c r="K62" s="86"/>
      <c r="L62" s="88"/>
    </row>
    <row r="63" spans="1:12" ht="28.5" customHeight="1">
      <c r="A63" s="91" t="s">
        <v>154</v>
      </c>
      <c r="B63" s="91"/>
      <c r="C63" s="91"/>
      <c r="D63" s="91"/>
      <c r="E63" s="91"/>
      <c r="F63" s="91"/>
      <c r="G63" s="91"/>
      <c r="H63" s="91"/>
      <c r="I63" s="91"/>
      <c r="J63" s="91"/>
      <c r="K63" s="86">
        <f>SUM(K6:K59)</f>
        <v>517</v>
      </c>
      <c r="L63" s="88"/>
    </row>
    <row r="64" spans="1:12" ht="24" customHeight="1">
      <c r="A64" s="92" t="s">
        <v>155</v>
      </c>
      <c r="B64" s="92"/>
      <c r="C64" s="92"/>
      <c r="D64" s="92"/>
      <c r="E64" s="92"/>
      <c r="F64" s="92"/>
      <c r="G64" s="92"/>
      <c r="H64" s="92"/>
      <c r="I64" s="92"/>
      <c r="J64" s="92"/>
      <c r="K64" s="92"/>
      <c r="L64" s="92"/>
    </row>
    <row r="65" ht="14.25">
      <c r="K65" s="2"/>
    </row>
    <row r="66" ht="14.25">
      <c r="K66" s="2"/>
    </row>
    <row r="67" ht="14.25">
      <c r="K67" s="2"/>
    </row>
    <row r="68" ht="14.25">
      <c r="K68" s="2"/>
    </row>
  </sheetData>
  <sheetProtection/>
  <mergeCells count="8">
    <mergeCell ref="A1:B1"/>
    <mergeCell ref="A2:L2"/>
    <mergeCell ref="B3:C3"/>
    <mergeCell ref="I3:L3"/>
    <mergeCell ref="A63:J63"/>
    <mergeCell ref="A64:L64"/>
    <mergeCell ref="L6:L7"/>
    <mergeCell ref="L8:L9"/>
  </mergeCells>
  <dataValidations count="3">
    <dataValidation type="list" allowBlank="1" showInputMessage="1" showErrorMessage="1" sqref="D4 F4 G4 H4 J4 D5 F5 G5 H5 J5 F6 G6 J6 D7 G7 H7 J7 F8 G8 J8 D9 G9 H9 J9 D10 G10 H10 J10 D11 G11 H11 J11 D12 G12 H12 J12 D13 G13 H13 J13 D14 G14 H14 J14 D15 G15 H15 J15 D16 G16 H16 J16 D17 G17 H17 J17 D18 G18 J18 G21 H21 J21 G22 H22 J22 G23 H23 J23 D24 G24 H24 J24 D25 G25 H25 J25 D26 G26 H26 J26 D27 H27 J27 D28 G28 H28 J28 D29 G29 H29 J29 D30 H30 J30 D31 H31 J31 D32 G32 H32">
      <formula1>#REF!</formula1>
    </dataValidation>
    <dataValidation type="list" allowBlank="1" showInputMessage="1" showErrorMessage="1" sqref="J32 H33 J33 H34 J34 D35 G35 H35 J35 H36 J36 G37 H37 J37 D38 G38 H38 J38 D39 G39 H39 J39 D40 G40 H40 J40 D41 G41 H41 J41 F42 G42 J42 F43 G43 J43 G44 H44 J44 G45 H45 J45 F46 G46 J46 D47 G47 H47 J47 F48 J48 F49 J49 F50 J50 F51 G51 J51 F54 G54 J54 F55 J55 F56 G56 J56 D57 G57 H57 J57 D58 G58 H58 J58 D59 G59 H59 J59 D63 F63 G63 H63 J63 D2:D3 D19:D20 D21:D23 D33:D34 D36:D37 D44:D45 D60:D62 F2:F3 F52:F53 G2:G3 G19:G20 G52:G53 G60:G62 H2:H3 H18:H20 H60:H62 J2:J3">
      <formula1>#REF!</formula1>
    </dataValidation>
    <dataValidation type="list" allowBlank="1" showInputMessage="1" showErrorMessage="1" sqref="J19:J20 J52:J53 J60:J62">
      <formula1>#REF!</formula1>
    </dataValidation>
  </dataValidations>
  <printOptions/>
  <pageMargins left="0.36" right="0.16" top="0.61" bottom="0.4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57"/>
  <sheetViews>
    <sheetView zoomScaleSheetLayoutView="100" workbookViewId="0" topLeftCell="B1">
      <selection activeCell="M12" sqref="M12"/>
    </sheetView>
  </sheetViews>
  <sheetFormatPr defaultColWidth="9.00390625" defaultRowHeight="14.25"/>
  <cols>
    <col min="1" max="1" width="6.125" style="98" hidden="1" customWidth="1"/>
    <col min="2" max="2" width="5.00390625" style="97" customWidth="1"/>
    <col min="3" max="3" width="16.00390625" style="99" customWidth="1"/>
    <col min="4" max="4" width="21.75390625" style="99" customWidth="1"/>
    <col min="5" max="5" width="9.00390625" style="100" customWidth="1"/>
    <col min="6" max="6" width="9.00390625" style="101" customWidth="1"/>
    <col min="7" max="7" width="9.00390625" style="102" customWidth="1"/>
    <col min="8" max="16384" width="9.00390625" style="98" customWidth="1"/>
  </cols>
  <sheetData>
    <row r="1" spans="2:3" ht="14.25">
      <c r="B1" s="81" t="s">
        <v>156</v>
      </c>
      <c r="C1" s="81"/>
    </row>
    <row r="2" spans="2:8" ht="25.5" customHeight="1">
      <c r="B2" s="103" t="s">
        <v>157</v>
      </c>
      <c r="C2" s="104"/>
      <c r="D2" s="104"/>
      <c r="E2" s="105"/>
      <c r="F2" s="106"/>
      <c r="G2" s="105"/>
      <c r="H2" s="105"/>
    </row>
    <row r="3" spans="2:8" ht="3.75" customHeight="1">
      <c r="B3" s="105"/>
      <c r="C3" s="104"/>
      <c r="D3" s="104"/>
      <c r="E3" s="105"/>
      <c r="F3" s="106"/>
      <c r="G3" s="105"/>
      <c r="H3" s="105"/>
    </row>
    <row r="4" spans="1:8" s="96" customFormat="1" ht="27" customHeight="1">
      <c r="A4" s="107"/>
      <c r="B4" s="108" t="s">
        <v>2</v>
      </c>
      <c r="C4" s="109" t="s">
        <v>158</v>
      </c>
      <c r="D4" s="109" t="s">
        <v>159</v>
      </c>
      <c r="E4" s="109" t="s">
        <v>160</v>
      </c>
      <c r="F4" s="110" t="s">
        <v>161</v>
      </c>
      <c r="G4" s="109" t="s">
        <v>162</v>
      </c>
      <c r="H4" s="111" t="s">
        <v>5</v>
      </c>
    </row>
    <row r="5" spans="1:8" s="97" customFormat="1" ht="21" customHeight="1">
      <c r="A5" s="112"/>
      <c r="B5" s="113">
        <v>1</v>
      </c>
      <c r="C5" s="114" t="s">
        <v>163</v>
      </c>
      <c r="D5" s="115" t="s">
        <v>164</v>
      </c>
      <c r="E5" s="116">
        <v>1</v>
      </c>
      <c r="F5" s="117">
        <v>1</v>
      </c>
      <c r="G5" s="113">
        <f>E5*F5</f>
        <v>1</v>
      </c>
      <c r="H5" s="118"/>
    </row>
    <row r="6" spans="1:8" s="97" customFormat="1" ht="21" customHeight="1">
      <c r="A6" s="112"/>
      <c r="B6" s="113">
        <v>2</v>
      </c>
      <c r="C6" s="114" t="s">
        <v>165</v>
      </c>
      <c r="D6" s="115" t="s">
        <v>166</v>
      </c>
      <c r="E6" s="116">
        <v>4</v>
      </c>
      <c r="F6" s="117">
        <v>1</v>
      </c>
      <c r="G6" s="113">
        <f>E6*F6</f>
        <v>4</v>
      </c>
      <c r="H6" s="119"/>
    </row>
    <row r="7" spans="1:8" s="97" customFormat="1" ht="21" customHeight="1">
      <c r="A7" s="112"/>
      <c r="B7" s="113">
        <v>3</v>
      </c>
      <c r="C7" s="114" t="s">
        <v>167</v>
      </c>
      <c r="D7" s="115" t="s">
        <v>168</v>
      </c>
      <c r="E7" s="116">
        <v>1</v>
      </c>
      <c r="F7" s="117">
        <v>1</v>
      </c>
      <c r="G7" s="113">
        <f>E7*F7</f>
        <v>1</v>
      </c>
      <c r="H7" s="120"/>
    </row>
    <row r="8" spans="1:8" s="97" customFormat="1" ht="21" customHeight="1">
      <c r="A8" s="112"/>
      <c r="B8" s="113">
        <v>4</v>
      </c>
      <c r="C8" s="114" t="s">
        <v>169</v>
      </c>
      <c r="D8" s="115" t="s">
        <v>170</v>
      </c>
      <c r="E8" s="116">
        <v>1</v>
      </c>
      <c r="F8" s="117">
        <v>1</v>
      </c>
      <c r="G8" s="113">
        <f>E8*F8</f>
        <v>1</v>
      </c>
      <c r="H8" s="120"/>
    </row>
    <row r="9" spans="1:8" s="97" customFormat="1" ht="21" customHeight="1">
      <c r="A9" s="112"/>
      <c r="B9" s="121" t="s">
        <v>171</v>
      </c>
      <c r="C9" s="121"/>
      <c r="D9" s="122"/>
      <c r="E9" s="113">
        <f>SUM(E5:E8)</f>
        <v>7</v>
      </c>
      <c r="F9" s="117"/>
      <c r="G9" s="113">
        <f>SUM(G5:G8)</f>
        <v>7</v>
      </c>
      <c r="H9" s="120"/>
    </row>
    <row r="10" spans="1:8" s="97" customFormat="1" ht="21" customHeight="1">
      <c r="A10" s="112"/>
      <c r="B10" s="123" t="s">
        <v>172</v>
      </c>
      <c r="C10" s="123"/>
      <c r="D10" s="123"/>
      <c r="E10" s="123"/>
      <c r="F10" s="123"/>
      <c r="G10" s="123"/>
      <c r="H10" s="123"/>
    </row>
    <row r="11" spans="1:8" s="97" customFormat="1" ht="21" customHeight="1">
      <c r="A11" s="112"/>
      <c r="B11" s="113">
        <v>5</v>
      </c>
      <c r="C11" s="114" t="s">
        <v>173</v>
      </c>
      <c r="D11" s="124" t="s">
        <v>174</v>
      </c>
      <c r="E11" s="116">
        <v>4</v>
      </c>
      <c r="F11" s="117">
        <v>1</v>
      </c>
      <c r="G11" s="113">
        <f aca="true" t="shared" si="0" ref="G11:G19">E11*F11</f>
        <v>4</v>
      </c>
      <c r="H11" s="125"/>
    </row>
    <row r="12" spans="1:8" s="97" customFormat="1" ht="21" customHeight="1">
      <c r="A12" s="112"/>
      <c r="B12" s="113">
        <v>6</v>
      </c>
      <c r="C12" s="114" t="s">
        <v>175</v>
      </c>
      <c r="D12" s="124" t="s">
        <v>176</v>
      </c>
      <c r="E12" s="116">
        <v>4</v>
      </c>
      <c r="F12" s="117">
        <v>1</v>
      </c>
      <c r="G12" s="113">
        <f t="shared" si="0"/>
        <v>4</v>
      </c>
      <c r="H12" s="126"/>
    </row>
    <row r="13" spans="1:8" s="97" customFormat="1" ht="21" customHeight="1">
      <c r="A13" s="112"/>
      <c r="B13" s="113">
        <v>7</v>
      </c>
      <c r="C13" s="114" t="s">
        <v>177</v>
      </c>
      <c r="D13" s="127" t="s">
        <v>178</v>
      </c>
      <c r="E13" s="116">
        <v>8</v>
      </c>
      <c r="F13" s="128">
        <v>1.4</v>
      </c>
      <c r="G13" s="113">
        <f t="shared" si="0"/>
        <v>11.2</v>
      </c>
      <c r="H13" s="129"/>
    </row>
    <row r="14" spans="1:8" s="97" customFormat="1" ht="21" customHeight="1">
      <c r="A14" s="112"/>
      <c r="B14" s="113">
        <v>8</v>
      </c>
      <c r="C14" s="114" t="s">
        <v>179</v>
      </c>
      <c r="D14" s="127" t="s">
        <v>180</v>
      </c>
      <c r="E14" s="116">
        <v>8</v>
      </c>
      <c r="F14" s="128">
        <v>1.4</v>
      </c>
      <c r="G14" s="113">
        <f t="shared" si="0"/>
        <v>11.2</v>
      </c>
      <c r="H14" s="125"/>
    </row>
    <row r="15" spans="1:8" s="97" customFormat="1" ht="21" customHeight="1">
      <c r="A15" s="112"/>
      <c r="B15" s="113">
        <v>9</v>
      </c>
      <c r="C15" s="114" t="s">
        <v>85</v>
      </c>
      <c r="D15" s="127" t="s">
        <v>181</v>
      </c>
      <c r="E15" s="116">
        <v>24</v>
      </c>
      <c r="F15" s="128">
        <v>1.4</v>
      </c>
      <c r="G15" s="113">
        <f t="shared" si="0"/>
        <v>33.599999999999994</v>
      </c>
      <c r="H15" s="119"/>
    </row>
    <row r="16" spans="1:8" s="97" customFormat="1" ht="21" customHeight="1">
      <c r="A16" s="112"/>
      <c r="B16" s="113">
        <v>10</v>
      </c>
      <c r="C16" s="114" t="s">
        <v>182</v>
      </c>
      <c r="D16" s="127" t="s">
        <v>183</v>
      </c>
      <c r="E16" s="116">
        <v>4</v>
      </c>
      <c r="F16" s="128">
        <v>1.4</v>
      </c>
      <c r="G16" s="113">
        <f t="shared" si="0"/>
        <v>5.6</v>
      </c>
      <c r="H16" s="119"/>
    </row>
    <row r="17" spans="1:8" s="97" customFormat="1" ht="21" customHeight="1">
      <c r="A17" s="112"/>
      <c r="B17" s="113">
        <v>11</v>
      </c>
      <c r="C17" s="114" t="s">
        <v>184</v>
      </c>
      <c r="D17" s="130" t="s">
        <v>185</v>
      </c>
      <c r="E17" s="116">
        <v>6</v>
      </c>
      <c r="F17" s="128">
        <v>1.4</v>
      </c>
      <c r="G17" s="113">
        <f t="shared" si="0"/>
        <v>8.399999999999999</v>
      </c>
      <c r="H17" s="131"/>
    </row>
    <row r="18" spans="1:8" s="97" customFormat="1" ht="21" customHeight="1">
      <c r="A18" s="112"/>
      <c r="B18" s="113">
        <v>12</v>
      </c>
      <c r="C18" s="114" t="s">
        <v>186</v>
      </c>
      <c r="D18" s="127" t="s">
        <v>187</v>
      </c>
      <c r="E18" s="116">
        <v>6</v>
      </c>
      <c r="F18" s="128">
        <v>1.4</v>
      </c>
      <c r="G18" s="113">
        <f t="shared" si="0"/>
        <v>8.399999999999999</v>
      </c>
      <c r="H18" s="132"/>
    </row>
    <row r="19" spans="1:8" s="97" customFormat="1" ht="21" customHeight="1">
      <c r="A19" s="112"/>
      <c r="B19" s="113">
        <v>13</v>
      </c>
      <c r="C19" s="114" t="s">
        <v>188</v>
      </c>
      <c r="D19" s="127" t="s">
        <v>189</v>
      </c>
      <c r="E19" s="116">
        <v>2</v>
      </c>
      <c r="F19" s="128">
        <v>1.4</v>
      </c>
      <c r="G19" s="113">
        <f t="shared" si="0"/>
        <v>2.8</v>
      </c>
      <c r="H19" s="125" t="s">
        <v>190</v>
      </c>
    </row>
    <row r="20" spans="1:8" ht="21" customHeight="1">
      <c r="A20" s="133"/>
      <c r="B20" s="121" t="s">
        <v>171</v>
      </c>
      <c r="C20" s="121"/>
      <c r="D20" s="122"/>
      <c r="E20" s="113">
        <f>SUM(E11:E19)</f>
        <v>66</v>
      </c>
      <c r="F20" s="113"/>
      <c r="G20" s="134">
        <f>SUM(G11:G19)</f>
        <v>89.2</v>
      </c>
      <c r="H20" s="135"/>
    </row>
    <row r="21" spans="1:8" ht="21" customHeight="1">
      <c r="A21" s="133"/>
      <c r="B21" s="121" t="s">
        <v>191</v>
      </c>
      <c r="C21" s="121"/>
      <c r="D21" s="121"/>
      <c r="E21" s="121"/>
      <c r="F21" s="121"/>
      <c r="G21" s="121"/>
      <c r="H21" s="121"/>
    </row>
    <row r="22" spans="1:8" s="97" customFormat="1" ht="21" customHeight="1">
      <c r="A22" s="112"/>
      <c r="B22" s="113">
        <v>14</v>
      </c>
      <c r="C22" s="114" t="s">
        <v>173</v>
      </c>
      <c r="D22" s="124" t="s">
        <v>192</v>
      </c>
      <c r="E22" s="113">
        <v>1</v>
      </c>
      <c r="F22" s="117">
        <v>1</v>
      </c>
      <c r="G22" s="117">
        <f aca="true" t="shared" si="1" ref="G22:G30">E22*F22</f>
        <v>1</v>
      </c>
      <c r="H22" s="131"/>
    </row>
    <row r="23" spans="1:8" s="97" customFormat="1" ht="21" customHeight="1">
      <c r="A23" s="112"/>
      <c r="B23" s="113">
        <v>15</v>
      </c>
      <c r="C23" s="114" t="s">
        <v>175</v>
      </c>
      <c r="D23" s="124" t="s">
        <v>193</v>
      </c>
      <c r="E23" s="113">
        <v>1</v>
      </c>
      <c r="F23" s="117">
        <v>1</v>
      </c>
      <c r="G23" s="117">
        <f t="shared" si="1"/>
        <v>1</v>
      </c>
      <c r="H23" s="131"/>
    </row>
    <row r="24" spans="1:8" s="97" customFormat="1" ht="21" customHeight="1">
      <c r="A24" s="112"/>
      <c r="B24" s="113">
        <v>16</v>
      </c>
      <c r="C24" s="114" t="s">
        <v>95</v>
      </c>
      <c r="D24" s="136" t="s">
        <v>194</v>
      </c>
      <c r="E24" s="116">
        <v>5</v>
      </c>
      <c r="F24" s="128">
        <v>1.4</v>
      </c>
      <c r="G24" s="134">
        <f t="shared" si="1"/>
        <v>7</v>
      </c>
      <c r="H24" s="135"/>
    </row>
    <row r="25" spans="1:8" ht="21" customHeight="1">
      <c r="A25" s="133"/>
      <c r="B25" s="113">
        <v>17</v>
      </c>
      <c r="C25" s="114" t="s">
        <v>195</v>
      </c>
      <c r="D25" s="136" t="s">
        <v>196</v>
      </c>
      <c r="E25" s="116">
        <v>4</v>
      </c>
      <c r="F25" s="128">
        <v>1.4</v>
      </c>
      <c r="G25" s="134">
        <f t="shared" si="1"/>
        <v>5.6</v>
      </c>
      <c r="H25" s="135"/>
    </row>
    <row r="26" spans="1:8" ht="21" customHeight="1">
      <c r="A26" s="133"/>
      <c r="B26" s="113">
        <v>19</v>
      </c>
      <c r="C26" s="114" t="s">
        <v>197</v>
      </c>
      <c r="D26" s="136" t="s">
        <v>198</v>
      </c>
      <c r="E26" s="116">
        <v>5</v>
      </c>
      <c r="F26" s="128">
        <v>1.4</v>
      </c>
      <c r="G26" s="134">
        <f t="shared" si="1"/>
        <v>7</v>
      </c>
      <c r="H26" s="135"/>
    </row>
    <row r="27" spans="1:8" ht="21" customHeight="1">
      <c r="A27" s="133"/>
      <c r="B27" s="113">
        <v>20</v>
      </c>
      <c r="C27" s="114" t="s">
        <v>199</v>
      </c>
      <c r="D27" s="136" t="s">
        <v>200</v>
      </c>
      <c r="E27" s="116">
        <v>2</v>
      </c>
      <c r="F27" s="117">
        <v>1</v>
      </c>
      <c r="G27" s="117">
        <f t="shared" si="1"/>
        <v>2</v>
      </c>
      <c r="H27" s="135"/>
    </row>
    <row r="28" spans="2:8" ht="21" customHeight="1">
      <c r="B28" s="113">
        <v>21</v>
      </c>
      <c r="C28" s="114" t="s">
        <v>186</v>
      </c>
      <c r="D28" s="127" t="s">
        <v>201</v>
      </c>
      <c r="E28" s="116">
        <v>5</v>
      </c>
      <c r="F28" s="128">
        <v>1.4</v>
      </c>
      <c r="G28" s="134">
        <f t="shared" si="1"/>
        <v>7</v>
      </c>
      <c r="H28" s="125"/>
    </row>
    <row r="29" spans="2:8" s="97" customFormat="1" ht="21" customHeight="1">
      <c r="B29" s="113">
        <v>22</v>
      </c>
      <c r="C29" s="114" t="s">
        <v>202</v>
      </c>
      <c r="D29" s="115" t="s">
        <v>203</v>
      </c>
      <c r="E29" s="116">
        <v>2</v>
      </c>
      <c r="F29" s="117">
        <v>1</v>
      </c>
      <c r="G29" s="117">
        <f t="shared" si="1"/>
        <v>2</v>
      </c>
      <c r="H29" s="125"/>
    </row>
    <row r="30" spans="2:8" s="97" customFormat="1" ht="21" customHeight="1">
      <c r="B30" s="113">
        <v>23</v>
      </c>
      <c r="C30" s="114" t="s">
        <v>204</v>
      </c>
      <c r="D30" s="115" t="s">
        <v>205</v>
      </c>
      <c r="E30" s="116">
        <v>1</v>
      </c>
      <c r="F30" s="117">
        <v>1</v>
      </c>
      <c r="G30" s="117">
        <f t="shared" si="1"/>
        <v>1</v>
      </c>
      <c r="H30" s="125"/>
    </row>
    <row r="31" spans="2:8" s="97" customFormat="1" ht="21" customHeight="1">
      <c r="B31" s="113"/>
      <c r="C31" s="114"/>
      <c r="D31" s="115"/>
      <c r="E31" s="116"/>
      <c r="F31" s="117"/>
      <c r="G31" s="117"/>
      <c r="H31" s="125"/>
    </row>
    <row r="32" spans="2:8" s="97" customFormat="1" ht="22.5" customHeight="1">
      <c r="B32" s="121" t="s">
        <v>171</v>
      </c>
      <c r="C32" s="121"/>
      <c r="D32" s="137"/>
      <c r="E32" s="113">
        <f>SUM(E22:E31)</f>
        <v>26</v>
      </c>
      <c r="F32" s="113"/>
      <c r="G32" s="134">
        <f>SUM(G22:G31)</f>
        <v>33.6</v>
      </c>
      <c r="H32" s="138"/>
    </row>
    <row r="33" spans="2:8" ht="24.75" customHeight="1">
      <c r="B33" s="139" t="s">
        <v>206</v>
      </c>
      <c r="C33" s="108"/>
      <c r="D33" s="139"/>
      <c r="E33" s="140">
        <f>E9+E20+E32</f>
        <v>99</v>
      </c>
      <c r="F33" s="141"/>
      <c r="G33" s="142">
        <f>G9+G20+G32</f>
        <v>129.8</v>
      </c>
      <c r="H33" s="138"/>
    </row>
    <row r="36" ht="14.25">
      <c r="H36" s="143"/>
    </row>
    <row r="37" ht="14.25">
      <c r="H37" s="143"/>
    </row>
    <row r="38" ht="14.25">
      <c r="H38" s="143"/>
    </row>
    <row r="39" ht="14.25">
      <c r="H39" s="143"/>
    </row>
    <row r="40" ht="14.25">
      <c r="H40" s="143"/>
    </row>
    <row r="41" ht="14.25">
      <c r="H41" s="143"/>
    </row>
    <row r="42" ht="14.25">
      <c r="H42" s="143"/>
    </row>
    <row r="43" ht="14.25">
      <c r="H43" s="143"/>
    </row>
    <row r="44" ht="14.25">
      <c r="H44" s="143"/>
    </row>
    <row r="45" ht="14.25">
      <c r="H45" s="143"/>
    </row>
    <row r="46" ht="14.25">
      <c r="H46" s="143"/>
    </row>
    <row r="47" ht="14.25">
      <c r="H47" s="143"/>
    </row>
    <row r="48" ht="14.25">
      <c r="H48" s="143"/>
    </row>
    <row r="49" ht="14.25">
      <c r="H49" s="143"/>
    </row>
    <row r="50" ht="14.25">
      <c r="H50" s="143"/>
    </row>
    <row r="51" ht="14.25">
      <c r="H51" s="143"/>
    </row>
    <row r="52" ht="14.25">
      <c r="H52" s="143"/>
    </row>
    <row r="53" ht="14.25">
      <c r="H53" s="143"/>
    </row>
    <row r="54" ht="14.25">
      <c r="H54" s="143"/>
    </row>
    <row r="55" ht="14.25">
      <c r="H55" s="143"/>
    </row>
    <row r="56" ht="14.25">
      <c r="H56" s="143"/>
    </row>
    <row r="57" ht="14.25">
      <c r="H57" s="143"/>
    </row>
  </sheetData>
  <sheetProtection/>
  <mergeCells count="8">
    <mergeCell ref="B1:C1"/>
    <mergeCell ref="B2:H2"/>
    <mergeCell ref="B9:C9"/>
    <mergeCell ref="B10:H10"/>
    <mergeCell ref="B20:C20"/>
    <mergeCell ref="B21:H21"/>
    <mergeCell ref="B32:C32"/>
    <mergeCell ref="B33:C33"/>
  </mergeCells>
  <printOptions/>
  <pageMargins left="0.75" right="0.75" top="0.8" bottom="0.61"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47"/>
  <sheetViews>
    <sheetView zoomScaleSheetLayoutView="100" workbookViewId="0" topLeftCell="C13">
      <selection activeCell="K19" sqref="K19"/>
    </sheetView>
  </sheetViews>
  <sheetFormatPr defaultColWidth="9.00390625" defaultRowHeight="14.25"/>
  <cols>
    <col min="1" max="1" width="6.125" style="98" hidden="1" customWidth="1"/>
    <col min="2" max="2" width="5.00390625" style="97" customWidth="1"/>
    <col min="3" max="3" width="16.00390625" style="99" customWidth="1"/>
    <col min="4" max="4" width="21.75390625" style="99" customWidth="1"/>
    <col min="5" max="5" width="9.00390625" style="100" customWidth="1"/>
    <col min="6" max="6" width="9.00390625" style="101" customWidth="1"/>
    <col min="7" max="7" width="9.00390625" style="102" customWidth="1"/>
    <col min="8" max="16384" width="9.00390625" style="98" customWidth="1"/>
  </cols>
  <sheetData>
    <row r="1" spans="2:3" ht="14.25">
      <c r="B1" s="81" t="s">
        <v>207</v>
      </c>
      <c r="C1" s="81"/>
    </row>
    <row r="2" spans="2:8" ht="25.5" customHeight="1">
      <c r="B2" s="103" t="s">
        <v>208</v>
      </c>
      <c r="C2" s="104"/>
      <c r="D2" s="104"/>
      <c r="E2" s="105"/>
      <c r="F2" s="106"/>
      <c r="G2" s="105"/>
      <c r="H2" s="105"/>
    </row>
    <row r="3" spans="2:8" ht="3.75" customHeight="1">
      <c r="B3" s="105"/>
      <c r="C3" s="104"/>
      <c r="D3" s="104"/>
      <c r="E3" s="105"/>
      <c r="F3" s="106"/>
      <c r="G3" s="105"/>
      <c r="H3" s="105"/>
    </row>
    <row r="4" spans="1:8" s="96" customFormat="1" ht="27" customHeight="1">
      <c r="A4" s="107"/>
      <c r="B4" s="108" t="s">
        <v>2</v>
      </c>
      <c r="C4" s="109" t="s">
        <v>158</v>
      </c>
      <c r="D4" s="109" t="s">
        <v>159</v>
      </c>
      <c r="E4" s="109" t="s">
        <v>160</v>
      </c>
      <c r="F4" s="110" t="s">
        <v>161</v>
      </c>
      <c r="G4" s="109" t="s">
        <v>162</v>
      </c>
      <c r="H4" s="111" t="s">
        <v>5</v>
      </c>
    </row>
    <row r="5" spans="1:8" s="97" customFormat="1" ht="21" customHeight="1">
      <c r="A5" s="112"/>
      <c r="B5" s="113">
        <v>1</v>
      </c>
      <c r="C5" s="114" t="s">
        <v>163</v>
      </c>
      <c r="D5" s="115" t="s">
        <v>209</v>
      </c>
      <c r="E5" s="116">
        <v>1</v>
      </c>
      <c r="F5" s="117">
        <v>1</v>
      </c>
      <c r="G5" s="113">
        <f>E5*F5</f>
        <v>1</v>
      </c>
      <c r="H5" s="118"/>
    </row>
    <row r="6" spans="1:8" s="97" customFormat="1" ht="21" customHeight="1">
      <c r="A6" s="112"/>
      <c r="B6" s="113">
        <v>2</v>
      </c>
      <c r="C6" s="114" t="s">
        <v>165</v>
      </c>
      <c r="D6" s="115" t="s">
        <v>166</v>
      </c>
      <c r="E6" s="116">
        <v>4</v>
      </c>
      <c r="F6" s="117">
        <v>1</v>
      </c>
      <c r="G6" s="113">
        <f>E6*F6</f>
        <v>4</v>
      </c>
      <c r="H6" s="119"/>
    </row>
    <row r="7" spans="1:8" s="97" customFormat="1" ht="21" customHeight="1">
      <c r="A7" s="112"/>
      <c r="B7" s="113">
        <v>3</v>
      </c>
      <c r="C7" s="114" t="s">
        <v>167</v>
      </c>
      <c r="D7" s="115" t="s">
        <v>168</v>
      </c>
      <c r="E7" s="116">
        <v>1</v>
      </c>
      <c r="F7" s="117">
        <v>1</v>
      </c>
      <c r="G7" s="113">
        <f>E7*F7</f>
        <v>1</v>
      </c>
      <c r="H7" s="120"/>
    </row>
    <row r="8" spans="1:8" s="97" customFormat="1" ht="21" customHeight="1">
      <c r="A8" s="112"/>
      <c r="B8" s="113">
        <v>4</v>
      </c>
      <c r="C8" s="114" t="s">
        <v>169</v>
      </c>
      <c r="D8" s="115" t="s">
        <v>170</v>
      </c>
      <c r="E8" s="116">
        <v>1</v>
      </c>
      <c r="F8" s="117">
        <v>1</v>
      </c>
      <c r="G8" s="113">
        <f>E8*F8</f>
        <v>1</v>
      </c>
      <c r="H8" s="120"/>
    </row>
    <row r="9" spans="1:8" s="97" customFormat="1" ht="21" customHeight="1">
      <c r="A9" s="112"/>
      <c r="B9" s="121" t="s">
        <v>171</v>
      </c>
      <c r="C9" s="121"/>
      <c r="D9" s="122"/>
      <c r="E9" s="113">
        <f>SUM(E5:E8)</f>
        <v>7</v>
      </c>
      <c r="F9" s="117"/>
      <c r="G9" s="113">
        <f>SUM(G5:G8)</f>
        <v>7</v>
      </c>
      <c r="H9" s="120"/>
    </row>
    <row r="10" spans="1:8" s="97" customFormat="1" ht="21" customHeight="1">
      <c r="A10" s="112"/>
      <c r="B10" s="123" t="s">
        <v>210</v>
      </c>
      <c r="C10" s="123"/>
      <c r="D10" s="123"/>
      <c r="E10" s="123"/>
      <c r="F10" s="123"/>
      <c r="G10" s="123"/>
      <c r="H10" s="123"/>
    </row>
    <row r="11" spans="1:8" s="97" customFormat="1" ht="21" customHeight="1">
      <c r="A11" s="112"/>
      <c r="B11" s="113">
        <v>5</v>
      </c>
      <c r="C11" s="114" t="s">
        <v>173</v>
      </c>
      <c r="D11" s="124" t="s">
        <v>174</v>
      </c>
      <c r="E11" s="116">
        <v>2</v>
      </c>
      <c r="F11" s="117">
        <v>1</v>
      </c>
      <c r="G11" s="113">
        <f aca="true" t="shared" si="0" ref="G11:G18">E11*F11</f>
        <v>2</v>
      </c>
      <c r="H11" s="125"/>
    </row>
    <row r="12" spans="1:8" s="97" customFormat="1" ht="21" customHeight="1">
      <c r="A12" s="112"/>
      <c r="B12" s="113">
        <v>6</v>
      </c>
      <c r="C12" s="114" t="s">
        <v>175</v>
      </c>
      <c r="D12" s="124" t="s">
        <v>176</v>
      </c>
      <c r="E12" s="116">
        <v>2</v>
      </c>
      <c r="F12" s="117">
        <v>1</v>
      </c>
      <c r="G12" s="113">
        <f t="shared" si="0"/>
        <v>2</v>
      </c>
      <c r="H12" s="126"/>
    </row>
    <row r="13" spans="1:8" s="97" customFormat="1" ht="21" customHeight="1">
      <c r="A13" s="112"/>
      <c r="B13" s="113">
        <v>7</v>
      </c>
      <c r="C13" s="114" t="s">
        <v>211</v>
      </c>
      <c r="D13" s="127" t="s">
        <v>212</v>
      </c>
      <c r="E13" s="116">
        <v>4</v>
      </c>
      <c r="F13" s="128">
        <v>1.4</v>
      </c>
      <c r="G13" s="113">
        <f t="shared" si="0"/>
        <v>5.6</v>
      </c>
      <c r="H13" s="129"/>
    </row>
    <row r="14" spans="1:8" s="97" customFormat="1" ht="21" customHeight="1">
      <c r="A14" s="112"/>
      <c r="B14" s="113">
        <v>8</v>
      </c>
      <c r="C14" s="114" t="s">
        <v>85</v>
      </c>
      <c r="D14" s="127" t="s">
        <v>181</v>
      </c>
      <c r="E14" s="116">
        <v>10</v>
      </c>
      <c r="F14" s="128">
        <v>1.4</v>
      </c>
      <c r="G14" s="113">
        <f t="shared" si="0"/>
        <v>14</v>
      </c>
      <c r="H14" s="119"/>
    </row>
    <row r="15" spans="1:8" s="97" customFormat="1" ht="21" customHeight="1">
      <c r="A15" s="112"/>
      <c r="B15" s="113">
        <v>9</v>
      </c>
      <c r="C15" s="114" t="s">
        <v>182</v>
      </c>
      <c r="D15" s="127" t="s">
        <v>183</v>
      </c>
      <c r="E15" s="116">
        <v>4</v>
      </c>
      <c r="F15" s="128">
        <v>1.4</v>
      </c>
      <c r="G15" s="113">
        <f t="shared" si="0"/>
        <v>5.6</v>
      </c>
      <c r="H15" s="119"/>
    </row>
    <row r="16" spans="1:8" s="97" customFormat="1" ht="21" customHeight="1">
      <c r="A16" s="112"/>
      <c r="B16" s="113">
        <v>10</v>
      </c>
      <c r="C16" s="114" t="s">
        <v>184</v>
      </c>
      <c r="D16" s="130" t="s">
        <v>185</v>
      </c>
      <c r="E16" s="116">
        <v>2</v>
      </c>
      <c r="F16" s="128">
        <v>1.4</v>
      </c>
      <c r="G16" s="113">
        <f t="shared" si="0"/>
        <v>2.8</v>
      </c>
      <c r="H16" s="131"/>
    </row>
    <row r="17" spans="1:8" s="97" customFormat="1" ht="21" customHeight="1">
      <c r="A17" s="112"/>
      <c r="B17" s="113">
        <v>11</v>
      </c>
      <c r="C17" s="114" t="s">
        <v>186</v>
      </c>
      <c r="D17" s="127" t="s">
        <v>187</v>
      </c>
      <c r="E17" s="116">
        <v>8</v>
      </c>
      <c r="F17" s="128">
        <v>1.4</v>
      </c>
      <c r="G17" s="113">
        <f t="shared" si="0"/>
        <v>11.2</v>
      </c>
      <c r="H17" s="132"/>
    </row>
    <row r="18" spans="1:8" s="97" customFormat="1" ht="21" customHeight="1">
      <c r="A18" s="112"/>
      <c r="B18" s="113">
        <v>12</v>
      </c>
      <c r="C18" s="114" t="s">
        <v>188</v>
      </c>
      <c r="D18" s="127" t="s">
        <v>189</v>
      </c>
      <c r="E18" s="116">
        <v>2</v>
      </c>
      <c r="F18" s="128">
        <v>1.4</v>
      </c>
      <c r="G18" s="113">
        <f t="shared" si="0"/>
        <v>2.8</v>
      </c>
      <c r="H18" s="125" t="s">
        <v>190</v>
      </c>
    </row>
    <row r="19" spans="1:8" ht="21" customHeight="1">
      <c r="A19" s="133"/>
      <c r="B19" s="121" t="s">
        <v>171</v>
      </c>
      <c r="C19" s="121"/>
      <c r="D19" s="122"/>
      <c r="E19" s="113">
        <f>SUM(E11:E18)</f>
        <v>34</v>
      </c>
      <c r="F19" s="113"/>
      <c r="G19" s="134">
        <f>SUM(G11:G18)</f>
        <v>46</v>
      </c>
      <c r="H19" s="135"/>
    </row>
    <row r="20" spans="1:8" ht="21" customHeight="1">
      <c r="A20" s="133"/>
      <c r="B20" s="121" t="s">
        <v>191</v>
      </c>
      <c r="C20" s="121"/>
      <c r="D20" s="121"/>
      <c r="E20" s="121"/>
      <c r="F20" s="121"/>
      <c r="G20" s="121"/>
      <c r="H20" s="121"/>
    </row>
    <row r="21" spans="1:8" s="97" customFormat="1" ht="21" customHeight="1">
      <c r="A21" s="112"/>
      <c r="B21" s="113">
        <v>13</v>
      </c>
      <c r="C21" s="114" t="s">
        <v>173</v>
      </c>
      <c r="D21" s="124" t="s">
        <v>192</v>
      </c>
      <c r="E21" s="113">
        <v>1</v>
      </c>
      <c r="F21" s="117">
        <v>1</v>
      </c>
      <c r="G21" s="117">
        <f aca="true" t="shared" si="1" ref="G21:G28">E21*F21</f>
        <v>1</v>
      </c>
      <c r="H21" s="131"/>
    </row>
    <row r="22" spans="1:8" s="97" customFormat="1" ht="21" customHeight="1">
      <c r="A22" s="112"/>
      <c r="B22" s="113">
        <v>14</v>
      </c>
      <c r="C22" s="114" t="s">
        <v>175</v>
      </c>
      <c r="D22" s="124" t="s">
        <v>193</v>
      </c>
      <c r="E22" s="113">
        <v>1</v>
      </c>
      <c r="F22" s="117">
        <v>1</v>
      </c>
      <c r="G22" s="117">
        <f t="shared" si="1"/>
        <v>1</v>
      </c>
      <c r="H22" s="131"/>
    </row>
    <row r="23" spans="1:8" s="97" customFormat="1" ht="21" customHeight="1">
      <c r="A23" s="112"/>
      <c r="B23" s="113">
        <v>15</v>
      </c>
      <c r="C23" s="114" t="s">
        <v>95</v>
      </c>
      <c r="D23" s="136" t="s">
        <v>194</v>
      </c>
      <c r="E23" s="116">
        <v>3</v>
      </c>
      <c r="F23" s="128">
        <v>1.4</v>
      </c>
      <c r="G23" s="134">
        <f t="shared" si="1"/>
        <v>4.199999999999999</v>
      </c>
      <c r="H23" s="135"/>
    </row>
    <row r="24" spans="1:8" ht="21" customHeight="1">
      <c r="A24" s="133"/>
      <c r="B24" s="113">
        <v>16</v>
      </c>
      <c r="C24" s="114" t="s">
        <v>195</v>
      </c>
      <c r="D24" s="136" t="s">
        <v>213</v>
      </c>
      <c r="E24" s="116">
        <v>4</v>
      </c>
      <c r="F24" s="128">
        <v>1.4</v>
      </c>
      <c r="G24" s="134">
        <f t="shared" si="1"/>
        <v>5.6</v>
      </c>
      <c r="H24" s="135"/>
    </row>
    <row r="25" spans="1:8" ht="21" customHeight="1">
      <c r="A25" s="133"/>
      <c r="B25" s="113">
        <v>17</v>
      </c>
      <c r="C25" s="114" t="s">
        <v>197</v>
      </c>
      <c r="D25" s="136" t="s">
        <v>198</v>
      </c>
      <c r="E25" s="116">
        <v>4</v>
      </c>
      <c r="F25" s="128">
        <v>1.4</v>
      </c>
      <c r="G25" s="134">
        <f t="shared" si="1"/>
        <v>5.6</v>
      </c>
      <c r="H25" s="135"/>
    </row>
    <row r="26" spans="2:8" s="97" customFormat="1" ht="21" customHeight="1">
      <c r="B26" s="113">
        <v>18</v>
      </c>
      <c r="C26" s="114" t="s">
        <v>186</v>
      </c>
      <c r="D26" s="127" t="s">
        <v>214</v>
      </c>
      <c r="E26" s="116">
        <v>5</v>
      </c>
      <c r="F26" s="128">
        <v>1.4</v>
      </c>
      <c r="G26" s="134">
        <f t="shared" si="1"/>
        <v>7</v>
      </c>
      <c r="H26" s="125"/>
    </row>
    <row r="27" spans="2:8" s="97" customFormat="1" ht="21" customHeight="1">
      <c r="B27" s="113">
        <v>19</v>
      </c>
      <c r="C27" s="114" t="s">
        <v>202</v>
      </c>
      <c r="D27" s="115" t="s">
        <v>203</v>
      </c>
      <c r="E27" s="116">
        <v>2</v>
      </c>
      <c r="F27" s="117">
        <v>1</v>
      </c>
      <c r="G27" s="117">
        <f t="shared" si="1"/>
        <v>2</v>
      </c>
      <c r="H27" s="125"/>
    </row>
    <row r="28" spans="2:8" s="97" customFormat="1" ht="21" customHeight="1">
      <c r="B28" s="113">
        <v>20</v>
      </c>
      <c r="C28" s="114" t="s">
        <v>204</v>
      </c>
      <c r="D28" s="115" t="s">
        <v>205</v>
      </c>
      <c r="E28" s="116">
        <v>1</v>
      </c>
      <c r="F28" s="117">
        <v>1</v>
      </c>
      <c r="G28" s="117">
        <f t="shared" si="1"/>
        <v>1</v>
      </c>
      <c r="H28" s="125"/>
    </row>
    <row r="29" spans="2:8" s="97" customFormat="1" ht="22.5" customHeight="1">
      <c r="B29" s="121" t="s">
        <v>171</v>
      </c>
      <c r="C29" s="121"/>
      <c r="D29" s="137"/>
      <c r="E29" s="113">
        <f>SUM(E21:E28)</f>
        <v>21</v>
      </c>
      <c r="F29" s="113"/>
      <c r="G29" s="134">
        <f>SUM(G21:G28)</f>
        <v>27.4</v>
      </c>
      <c r="H29" s="138"/>
    </row>
    <row r="30" spans="2:8" ht="24.75" customHeight="1">
      <c r="B30" s="139" t="s">
        <v>206</v>
      </c>
      <c r="C30" s="108"/>
      <c r="D30" s="139"/>
      <c r="E30" s="140">
        <f>E9+E19+E29</f>
        <v>62</v>
      </c>
      <c r="F30" s="141"/>
      <c r="G30" s="142">
        <f>G9+G19+G29</f>
        <v>80.4</v>
      </c>
      <c r="H30" s="138"/>
    </row>
    <row r="31" ht="14.25">
      <c r="H31" s="143"/>
    </row>
    <row r="32" ht="14.25">
      <c r="H32" s="143"/>
    </row>
    <row r="33" ht="14.25">
      <c r="H33" s="143"/>
    </row>
    <row r="34" ht="14.25">
      <c r="H34" s="143"/>
    </row>
    <row r="35" ht="14.25">
      <c r="H35" s="143"/>
    </row>
    <row r="36" ht="14.25">
      <c r="H36" s="143"/>
    </row>
    <row r="37" ht="14.25">
      <c r="H37" s="143"/>
    </row>
    <row r="38" ht="14.25">
      <c r="H38" s="143"/>
    </row>
    <row r="39" ht="14.25">
      <c r="H39" s="143"/>
    </row>
    <row r="40" ht="14.25">
      <c r="H40" s="143"/>
    </row>
    <row r="41" ht="14.25">
      <c r="H41" s="143"/>
    </row>
    <row r="42" ht="14.25">
      <c r="H42" s="143"/>
    </row>
    <row r="43" ht="14.25">
      <c r="H43" s="143"/>
    </row>
    <row r="44" ht="14.25">
      <c r="H44" s="143"/>
    </row>
    <row r="45" ht="14.25">
      <c r="H45" s="143"/>
    </row>
    <row r="46" ht="14.25">
      <c r="H46" s="143"/>
    </row>
    <row r="47" ht="14.25">
      <c r="H47" s="143"/>
    </row>
  </sheetData>
  <sheetProtection/>
  <mergeCells count="8">
    <mergeCell ref="B1:C1"/>
    <mergeCell ref="B2:H2"/>
    <mergeCell ref="B9:C9"/>
    <mergeCell ref="B10:H10"/>
    <mergeCell ref="B19:C19"/>
    <mergeCell ref="B20:H20"/>
    <mergeCell ref="B29:C29"/>
    <mergeCell ref="B30:C30"/>
  </mergeCells>
  <printOptions/>
  <pageMargins left="0.75" right="0.75" top="0.8" bottom="0.6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L43"/>
  <sheetViews>
    <sheetView tabSelected="1" zoomScaleSheetLayoutView="100" workbookViewId="0" topLeftCell="A1">
      <pane ySplit="3" topLeftCell="A16" activePane="bottomLeft" state="frozen"/>
      <selection pane="bottomLeft" activeCell="I19" sqref="I19"/>
    </sheetView>
  </sheetViews>
  <sheetFormatPr defaultColWidth="9.00390625" defaultRowHeight="14.25"/>
  <cols>
    <col min="1" max="1" width="4.50390625" style="3" customWidth="1"/>
    <col min="2" max="2" width="14.25390625" style="3" customWidth="1"/>
    <col min="3" max="3" width="10.75390625" style="3" customWidth="1"/>
    <col min="4" max="4" width="9.875" style="3" customWidth="1"/>
    <col min="5" max="5" width="17.875" style="3" customWidth="1"/>
    <col min="6" max="6" width="10.00390625" style="3" customWidth="1"/>
    <col min="7" max="7" width="5.75390625" style="3" customWidth="1"/>
    <col min="8" max="8" width="11.125" style="3" customWidth="1"/>
    <col min="9" max="9" width="24.125" style="3" customWidth="1"/>
    <col min="10" max="10" width="9.00390625" style="3" customWidth="1"/>
    <col min="11" max="11" width="6.00390625" style="3" customWidth="1"/>
    <col min="12" max="16384" width="9.00390625" style="3" customWidth="1"/>
  </cols>
  <sheetData>
    <row r="1" spans="1:12" ht="14.25">
      <c r="A1" s="81" t="s">
        <v>47</v>
      </c>
      <c r="B1" s="81"/>
      <c r="C1" s="82"/>
      <c r="D1" s="82"/>
      <c r="E1" s="82"/>
      <c r="F1" s="82"/>
      <c r="G1" s="82"/>
      <c r="H1" s="82"/>
      <c r="I1" s="82"/>
      <c r="J1" s="82"/>
      <c r="K1" s="82"/>
      <c r="L1" s="82"/>
    </row>
    <row r="2" spans="1:12" ht="33.75" customHeight="1">
      <c r="A2" s="83" t="s">
        <v>215</v>
      </c>
      <c r="B2" s="84"/>
      <c r="C2" s="84"/>
      <c r="D2" s="84"/>
      <c r="E2" s="84"/>
      <c r="F2" s="84"/>
      <c r="G2" s="84"/>
      <c r="H2" s="84"/>
      <c r="I2" s="84"/>
      <c r="J2" s="84"/>
      <c r="K2" s="84"/>
      <c r="L2" s="84"/>
    </row>
    <row r="3" spans="1:12" ht="39.75" customHeight="1">
      <c r="A3" s="85" t="s">
        <v>2</v>
      </c>
      <c r="B3" s="85" t="s">
        <v>51</v>
      </c>
      <c r="C3" s="85" t="s">
        <v>52</v>
      </c>
      <c r="D3" s="85" t="s">
        <v>53</v>
      </c>
      <c r="E3" s="85" t="s">
        <v>54</v>
      </c>
      <c r="F3" s="85" t="s">
        <v>55</v>
      </c>
      <c r="G3" s="85" t="s">
        <v>56</v>
      </c>
      <c r="H3" s="85" t="s">
        <v>57</v>
      </c>
      <c r="I3" s="85" t="s">
        <v>58</v>
      </c>
      <c r="J3" s="85" t="s">
        <v>59</v>
      </c>
      <c r="K3" s="85" t="s">
        <v>60</v>
      </c>
      <c r="L3" s="85" t="s">
        <v>5</v>
      </c>
    </row>
    <row r="4" spans="1:12" ht="27" customHeight="1">
      <c r="A4" s="86">
        <v>1</v>
      </c>
      <c r="B4" s="87" t="s">
        <v>31</v>
      </c>
      <c r="C4" s="88" t="s">
        <v>77</v>
      </c>
      <c r="D4" s="88" t="s">
        <v>71</v>
      </c>
      <c r="E4" s="88" t="s">
        <v>78</v>
      </c>
      <c r="F4" s="89" t="s">
        <v>216</v>
      </c>
      <c r="G4" s="88" t="s">
        <v>65</v>
      </c>
      <c r="H4" s="86" t="s">
        <v>66</v>
      </c>
      <c r="I4" s="93" t="s">
        <v>217</v>
      </c>
      <c r="J4" s="88" t="s">
        <v>68</v>
      </c>
      <c r="K4" s="86">
        <v>5</v>
      </c>
      <c r="L4" s="88"/>
    </row>
    <row r="5" spans="1:12" ht="27" customHeight="1">
      <c r="A5" s="86">
        <v>2</v>
      </c>
      <c r="B5" s="87" t="s">
        <v>31</v>
      </c>
      <c r="C5" s="88" t="s">
        <v>79</v>
      </c>
      <c r="D5" s="88" t="s">
        <v>71</v>
      </c>
      <c r="E5" s="88" t="s">
        <v>78</v>
      </c>
      <c r="F5" s="89" t="s">
        <v>216</v>
      </c>
      <c r="G5" s="88" t="s">
        <v>65</v>
      </c>
      <c r="H5" s="86" t="s">
        <v>66</v>
      </c>
      <c r="I5" s="93" t="s">
        <v>217</v>
      </c>
      <c r="J5" s="88" t="s">
        <v>68</v>
      </c>
      <c r="K5" s="86">
        <v>5</v>
      </c>
      <c r="L5" s="88"/>
    </row>
    <row r="6" spans="1:12" ht="27" customHeight="1">
      <c r="A6" s="86">
        <v>3</v>
      </c>
      <c r="B6" s="87" t="s">
        <v>31</v>
      </c>
      <c r="C6" s="88" t="s">
        <v>80</v>
      </c>
      <c r="D6" s="88" t="s">
        <v>71</v>
      </c>
      <c r="E6" s="88" t="s">
        <v>78</v>
      </c>
      <c r="F6" s="89" t="s">
        <v>216</v>
      </c>
      <c r="G6" s="88" t="s">
        <v>65</v>
      </c>
      <c r="H6" s="86" t="s">
        <v>66</v>
      </c>
      <c r="I6" s="93" t="s">
        <v>217</v>
      </c>
      <c r="J6" s="88" t="s">
        <v>68</v>
      </c>
      <c r="K6" s="86">
        <v>5</v>
      </c>
      <c r="L6" s="88"/>
    </row>
    <row r="7" spans="1:12" ht="27" customHeight="1">
      <c r="A7" s="86">
        <v>4</v>
      </c>
      <c r="B7" s="87" t="s">
        <v>218</v>
      </c>
      <c r="C7" s="88" t="s">
        <v>81</v>
      </c>
      <c r="D7" s="88" t="s">
        <v>71</v>
      </c>
      <c r="E7" s="88" t="s">
        <v>63</v>
      </c>
      <c r="F7" s="89" t="s">
        <v>216</v>
      </c>
      <c r="G7" s="88" t="s">
        <v>65</v>
      </c>
      <c r="H7" s="86" t="s">
        <v>66</v>
      </c>
      <c r="I7" s="93" t="s">
        <v>217</v>
      </c>
      <c r="J7" s="88" t="s">
        <v>68</v>
      </c>
      <c r="K7" s="86">
        <v>9</v>
      </c>
      <c r="L7" s="88"/>
    </row>
    <row r="8" spans="1:12" ht="27" customHeight="1">
      <c r="A8" s="86">
        <v>5</v>
      </c>
      <c r="B8" s="87" t="s">
        <v>218</v>
      </c>
      <c r="C8" s="88" t="s">
        <v>211</v>
      </c>
      <c r="D8" s="88" t="s">
        <v>71</v>
      </c>
      <c r="E8" s="88" t="s">
        <v>63</v>
      </c>
      <c r="F8" s="89" t="s">
        <v>216</v>
      </c>
      <c r="G8" s="88" t="s">
        <v>65</v>
      </c>
      <c r="H8" s="86" t="s">
        <v>66</v>
      </c>
      <c r="I8" s="93" t="s">
        <v>217</v>
      </c>
      <c r="J8" s="88" t="s">
        <v>68</v>
      </c>
      <c r="K8" s="86">
        <v>9</v>
      </c>
      <c r="L8" s="88"/>
    </row>
    <row r="9" spans="1:12" ht="27" customHeight="1">
      <c r="A9" s="86">
        <v>6</v>
      </c>
      <c r="B9" s="87" t="s">
        <v>218</v>
      </c>
      <c r="C9" s="88" t="s">
        <v>195</v>
      </c>
      <c r="D9" s="88" t="s">
        <v>71</v>
      </c>
      <c r="E9" s="88" t="s">
        <v>63</v>
      </c>
      <c r="F9" s="89" t="s">
        <v>216</v>
      </c>
      <c r="G9" s="88" t="s">
        <v>65</v>
      </c>
      <c r="H9" s="86" t="s">
        <v>66</v>
      </c>
      <c r="I9" s="93" t="s">
        <v>217</v>
      </c>
      <c r="J9" s="88" t="s">
        <v>68</v>
      </c>
      <c r="K9" s="86">
        <v>5</v>
      </c>
      <c r="L9" s="88"/>
    </row>
    <row r="10" spans="1:12" ht="27" customHeight="1">
      <c r="A10" s="86">
        <v>7</v>
      </c>
      <c r="B10" s="87" t="s">
        <v>218</v>
      </c>
      <c r="C10" s="88" t="s">
        <v>82</v>
      </c>
      <c r="D10" s="88" t="s">
        <v>71</v>
      </c>
      <c r="E10" s="88" t="s">
        <v>63</v>
      </c>
      <c r="F10" s="89" t="s">
        <v>216</v>
      </c>
      <c r="G10" s="88" t="s">
        <v>65</v>
      </c>
      <c r="H10" s="86" t="s">
        <v>66</v>
      </c>
      <c r="I10" s="93" t="s">
        <v>217</v>
      </c>
      <c r="J10" s="88" t="s">
        <v>68</v>
      </c>
      <c r="K10" s="86">
        <v>2</v>
      </c>
      <c r="L10" s="88"/>
    </row>
    <row r="11" spans="1:12" ht="27" customHeight="1">
      <c r="A11" s="86">
        <v>8</v>
      </c>
      <c r="B11" s="87" t="s">
        <v>218</v>
      </c>
      <c r="C11" s="88" t="s">
        <v>84</v>
      </c>
      <c r="D11" s="88" t="s">
        <v>71</v>
      </c>
      <c r="E11" s="88" t="s">
        <v>63</v>
      </c>
      <c r="F11" s="89" t="s">
        <v>216</v>
      </c>
      <c r="G11" s="88" t="s">
        <v>65</v>
      </c>
      <c r="H11" s="86" t="s">
        <v>66</v>
      </c>
      <c r="I11" s="93" t="s">
        <v>217</v>
      </c>
      <c r="J11" s="88" t="s">
        <v>68</v>
      </c>
      <c r="K11" s="86">
        <v>2</v>
      </c>
      <c r="L11" s="88"/>
    </row>
    <row r="12" spans="1:12" ht="27" customHeight="1">
      <c r="A12" s="86">
        <v>9</v>
      </c>
      <c r="B12" s="87" t="s">
        <v>36</v>
      </c>
      <c r="C12" s="88" t="s">
        <v>86</v>
      </c>
      <c r="D12" s="88" t="s">
        <v>71</v>
      </c>
      <c r="E12" s="88" t="s">
        <v>87</v>
      </c>
      <c r="F12" s="89" t="s">
        <v>216</v>
      </c>
      <c r="G12" s="88" t="s">
        <v>65</v>
      </c>
      <c r="H12" s="86" t="s">
        <v>66</v>
      </c>
      <c r="I12" s="93" t="s">
        <v>217</v>
      </c>
      <c r="J12" s="88" t="s">
        <v>68</v>
      </c>
      <c r="K12" s="86">
        <v>3</v>
      </c>
      <c r="L12" s="88"/>
    </row>
    <row r="13" spans="1:12" ht="27" customHeight="1">
      <c r="A13" s="86">
        <v>10</v>
      </c>
      <c r="B13" s="87" t="s">
        <v>36</v>
      </c>
      <c r="C13" s="88" t="s">
        <v>88</v>
      </c>
      <c r="D13" s="88" t="s">
        <v>71</v>
      </c>
      <c r="E13" s="88" t="s">
        <v>89</v>
      </c>
      <c r="F13" s="89" t="s">
        <v>216</v>
      </c>
      <c r="G13" s="88" t="s">
        <v>65</v>
      </c>
      <c r="H13" s="86" t="s">
        <v>66</v>
      </c>
      <c r="I13" s="93" t="s">
        <v>217</v>
      </c>
      <c r="J13" s="88" t="s">
        <v>68</v>
      </c>
      <c r="K13" s="86">
        <v>16</v>
      </c>
      <c r="L13" s="88"/>
    </row>
    <row r="14" spans="1:12" ht="27" customHeight="1">
      <c r="A14" s="86">
        <v>11</v>
      </c>
      <c r="B14" s="87" t="s">
        <v>36</v>
      </c>
      <c r="C14" s="88" t="s">
        <v>90</v>
      </c>
      <c r="D14" s="88" t="s">
        <v>71</v>
      </c>
      <c r="E14" s="88" t="s">
        <v>89</v>
      </c>
      <c r="F14" s="89" t="s">
        <v>216</v>
      </c>
      <c r="G14" s="88" t="s">
        <v>65</v>
      </c>
      <c r="H14" s="86" t="s">
        <v>66</v>
      </c>
      <c r="I14" s="93" t="s">
        <v>217</v>
      </c>
      <c r="J14" s="88" t="s">
        <v>68</v>
      </c>
      <c r="K14" s="86">
        <v>14</v>
      </c>
      <c r="L14" s="88"/>
    </row>
    <row r="15" spans="1:12" ht="27" customHeight="1">
      <c r="A15" s="86">
        <v>12</v>
      </c>
      <c r="B15" s="87" t="s">
        <v>35</v>
      </c>
      <c r="C15" s="88" t="s">
        <v>91</v>
      </c>
      <c r="D15" s="88" t="s">
        <v>71</v>
      </c>
      <c r="E15" s="88" t="s">
        <v>92</v>
      </c>
      <c r="F15" s="89" t="s">
        <v>216</v>
      </c>
      <c r="G15" s="88" t="s">
        <v>65</v>
      </c>
      <c r="H15" s="86" t="s">
        <v>66</v>
      </c>
      <c r="I15" s="93" t="s">
        <v>217</v>
      </c>
      <c r="J15" s="88" t="s">
        <v>68</v>
      </c>
      <c r="K15" s="86">
        <v>18</v>
      </c>
      <c r="L15" s="88"/>
    </row>
    <row r="16" spans="1:12" ht="27" customHeight="1">
      <c r="A16" s="86">
        <v>13</v>
      </c>
      <c r="B16" s="87" t="s">
        <v>35</v>
      </c>
      <c r="C16" s="88" t="s">
        <v>219</v>
      </c>
      <c r="D16" s="88" t="s">
        <v>71</v>
      </c>
      <c r="E16" s="88" t="s">
        <v>92</v>
      </c>
      <c r="F16" s="89" t="s">
        <v>216</v>
      </c>
      <c r="G16" s="88" t="s">
        <v>65</v>
      </c>
      <c r="H16" s="86" t="s">
        <v>66</v>
      </c>
      <c r="I16" s="93" t="s">
        <v>217</v>
      </c>
      <c r="J16" s="88" t="s">
        <v>68</v>
      </c>
      <c r="K16" s="86">
        <v>10</v>
      </c>
      <c r="L16" s="88"/>
    </row>
    <row r="17" spans="1:12" ht="27" customHeight="1">
      <c r="A17" s="86">
        <v>14</v>
      </c>
      <c r="B17" s="87" t="s">
        <v>35</v>
      </c>
      <c r="C17" s="88" t="s">
        <v>220</v>
      </c>
      <c r="D17" s="88" t="s">
        <v>71</v>
      </c>
      <c r="E17" s="88" t="s">
        <v>92</v>
      </c>
      <c r="F17" s="89" t="s">
        <v>216</v>
      </c>
      <c r="G17" s="88" t="s">
        <v>65</v>
      </c>
      <c r="H17" s="86" t="s">
        <v>66</v>
      </c>
      <c r="I17" s="93" t="s">
        <v>217</v>
      </c>
      <c r="J17" s="88" t="s">
        <v>68</v>
      </c>
      <c r="K17" s="86">
        <v>10</v>
      </c>
      <c r="L17" s="88"/>
    </row>
    <row r="18" spans="1:12" ht="27" customHeight="1">
      <c r="A18" s="86">
        <v>15</v>
      </c>
      <c r="B18" s="87" t="s">
        <v>38</v>
      </c>
      <c r="C18" s="88" t="s">
        <v>95</v>
      </c>
      <c r="D18" s="88" t="s">
        <v>71</v>
      </c>
      <c r="E18" s="88" t="s">
        <v>92</v>
      </c>
      <c r="F18" s="89" t="s">
        <v>216</v>
      </c>
      <c r="G18" s="88" t="s">
        <v>65</v>
      </c>
      <c r="H18" s="86" t="s">
        <v>66</v>
      </c>
      <c r="I18" s="93" t="s">
        <v>217</v>
      </c>
      <c r="J18" s="88" t="s">
        <v>68</v>
      </c>
      <c r="K18" s="86">
        <v>15</v>
      </c>
      <c r="L18" s="88"/>
    </row>
    <row r="19" spans="1:12" ht="27" customHeight="1">
      <c r="A19" s="86">
        <v>16</v>
      </c>
      <c r="B19" s="87" t="s">
        <v>38</v>
      </c>
      <c r="C19" s="88" t="s">
        <v>221</v>
      </c>
      <c r="D19" s="88" t="s">
        <v>71</v>
      </c>
      <c r="E19" s="88" t="s">
        <v>97</v>
      </c>
      <c r="F19" s="89" t="s">
        <v>216</v>
      </c>
      <c r="G19" s="88" t="s">
        <v>102</v>
      </c>
      <c r="H19" s="86" t="s">
        <v>66</v>
      </c>
      <c r="I19" s="93" t="s">
        <v>217</v>
      </c>
      <c r="J19" s="88" t="s">
        <v>68</v>
      </c>
      <c r="K19" s="86">
        <v>10</v>
      </c>
      <c r="L19" s="88"/>
    </row>
    <row r="20" spans="1:12" ht="27" customHeight="1">
      <c r="A20" s="86">
        <v>17</v>
      </c>
      <c r="B20" s="87" t="s">
        <v>38</v>
      </c>
      <c r="C20" s="88" t="s">
        <v>106</v>
      </c>
      <c r="D20" s="88" t="s">
        <v>71</v>
      </c>
      <c r="E20" s="88" t="s">
        <v>92</v>
      </c>
      <c r="F20" s="89" t="s">
        <v>216</v>
      </c>
      <c r="G20" s="88" t="s">
        <v>102</v>
      </c>
      <c r="H20" s="86" t="s">
        <v>66</v>
      </c>
      <c r="I20" s="93" t="s">
        <v>217</v>
      </c>
      <c r="J20" s="88" t="s">
        <v>68</v>
      </c>
      <c r="K20" s="86">
        <v>5</v>
      </c>
      <c r="L20" s="88"/>
    </row>
    <row r="21" spans="1:12" ht="27" customHeight="1">
      <c r="A21" s="86">
        <v>18</v>
      </c>
      <c r="B21" s="87" t="s">
        <v>38</v>
      </c>
      <c r="C21" s="88" t="s">
        <v>103</v>
      </c>
      <c r="D21" s="88" t="s">
        <v>71</v>
      </c>
      <c r="E21" s="88" t="s">
        <v>92</v>
      </c>
      <c r="F21" s="89" t="s">
        <v>216</v>
      </c>
      <c r="G21" s="88" t="s">
        <v>65</v>
      </c>
      <c r="H21" s="86" t="s">
        <v>66</v>
      </c>
      <c r="I21" s="93" t="s">
        <v>217</v>
      </c>
      <c r="J21" s="88" t="s">
        <v>68</v>
      </c>
      <c r="K21" s="86">
        <v>10</v>
      </c>
      <c r="L21" s="88"/>
    </row>
    <row r="22" spans="1:12" ht="27" customHeight="1">
      <c r="A22" s="86">
        <v>19</v>
      </c>
      <c r="B22" s="87" t="s">
        <v>38</v>
      </c>
      <c r="C22" s="88" t="s">
        <v>104</v>
      </c>
      <c r="D22" s="88" t="s">
        <v>71</v>
      </c>
      <c r="E22" s="88" t="s">
        <v>92</v>
      </c>
      <c r="F22" s="89" t="s">
        <v>216</v>
      </c>
      <c r="G22" s="88" t="s">
        <v>65</v>
      </c>
      <c r="H22" s="86" t="s">
        <v>66</v>
      </c>
      <c r="I22" s="93" t="s">
        <v>217</v>
      </c>
      <c r="J22" s="88" t="s">
        <v>68</v>
      </c>
      <c r="K22" s="86">
        <v>10</v>
      </c>
      <c r="L22" s="88"/>
    </row>
    <row r="23" spans="1:12" ht="27" customHeight="1">
      <c r="A23" s="86">
        <v>20</v>
      </c>
      <c r="B23" s="87" t="s">
        <v>38</v>
      </c>
      <c r="C23" s="88" t="s">
        <v>222</v>
      </c>
      <c r="D23" s="88" t="s">
        <v>71</v>
      </c>
      <c r="E23" s="88" t="s">
        <v>92</v>
      </c>
      <c r="F23" s="89" t="s">
        <v>216</v>
      </c>
      <c r="G23" s="88" t="s">
        <v>65</v>
      </c>
      <c r="H23" s="86" t="s">
        <v>66</v>
      </c>
      <c r="I23" s="93" t="s">
        <v>217</v>
      </c>
      <c r="J23" s="88" t="s">
        <v>68</v>
      </c>
      <c r="K23" s="86">
        <v>10</v>
      </c>
      <c r="L23" s="88"/>
    </row>
    <row r="24" spans="1:12" ht="27" customHeight="1">
      <c r="A24" s="86">
        <v>21</v>
      </c>
      <c r="B24" s="87" t="s">
        <v>41</v>
      </c>
      <c r="C24" s="88" t="s">
        <v>108</v>
      </c>
      <c r="D24" s="88" t="s">
        <v>71</v>
      </c>
      <c r="E24" s="88" t="s">
        <v>109</v>
      </c>
      <c r="F24" s="89" t="s">
        <v>216</v>
      </c>
      <c r="G24" s="88" t="s">
        <v>102</v>
      </c>
      <c r="H24" s="86" t="s">
        <v>66</v>
      </c>
      <c r="I24" s="93" t="s">
        <v>217</v>
      </c>
      <c r="J24" s="88" t="s">
        <v>68</v>
      </c>
      <c r="K24" s="86">
        <v>5</v>
      </c>
      <c r="L24" s="88"/>
    </row>
    <row r="25" spans="1:12" ht="27" customHeight="1">
      <c r="A25" s="86">
        <v>22</v>
      </c>
      <c r="B25" s="87" t="s">
        <v>41</v>
      </c>
      <c r="C25" s="88" t="s">
        <v>110</v>
      </c>
      <c r="D25" s="88" t="s">
        <v>71</v>
      </c>
      <c r="E25" s="88" t="s">
        <v>111</v>
      </c>
      <c r="F25" s="89" t="s">
        <v>216</v>
      </c>
      <c r="G25" s="88" t="s">
        <v>102</v>
      </c>
      <c r="H25" s="86" t="s">
        <v>66</v>
      </c>
      <c r="I25" s="93" t="s">
        <v>217</v>
      </c>
      <c r="J25" s="88" t="s">
        <v>68</v>
      </c>
      <c r="K25" s="86">
        <v>5</v>
      </c>
      <c r="L25" s="88"/>
    </row>
    <row r="26" spans="1:12" ht="27" customHeight="1">
      <c r="A26" s="86">
        <v>23</v>
      </c>
      <c r="B26" s="87" t="s">
        <v>41</v>
      </c>
      <c r="C26" s="90" t="s">
        <v>223</v>
      </c>
      <c r="D26" s="88" t="s">
        <v>71</v>
      </c>
      <c r="E26" s="88" t="s">
        <v>113</v>
      </c>
      <c r="F26" s="89" t="s">
        <v>216</v>
      </c>
      <c r="G26" s="88" t="s">
        <v>102</v>
      </c>
      <c r="H26" s="86" t="s">
        <v>66</v>
      </c>
      <c r="I26" s="93" t="s">
        <v>217</v>
      </c>
      <c r="J26" s="88" t="s">
        <v>68</v>
      </c>
      <c r="K26" s="86">
        <v>5</v>
      </c>
      <c r="L26" s="88"/>
    </row>
    <row r="27" spans="1:12" ht="27" customHeight="1">
      <c r="A27" s="86">
        <v>24</v>
      </c>
      <c r="B27" s="87" t="s">
        <v>37</v>
      </c>
      <c r="C27" s="88" t="s">
        <v>224</v>
      </c>
      <c r="D27" s="88" t="s">
        <v>71</v>
      </c>
      <c r="E27" s="88" t="s">
        <v>119</v>
      </c>
      <c r="F27" s="89" t="s">
        <v>216</v>
      </c>
      <c r="G27" s="88" t="s">
        <v>65</v>
      </c>
      <c r="H27" s="86" t="s">
        <v>66</v>
      </c>
      <c r="I27" s="93" t="s">
        <v>217</v>
      </c>
      <c r="J27" s="88" t="s">
        <v>68</v>
      </c>
      <c r="K27" s="86">
        <v>4</v>
      </c>
      <c r="L27" s="88"/>
    </row>
    <row r="28" spans="1:12" ht="27" customHeight="1">
      <c r="A28" s="86">
        <v>25</v>
      </c>
      <c r="B28" s="87" t="s">
        <v>37</v>
      </c>
      <c r="C28" s="88" t="s">
        <v>225</v>
      </c>
      <c r="D28" s="88" t="s">
        <v>71</v>
      </c>
      <c r="E28" s="88" t="s">
        <v>121</v>
      </c>
      <c r="F28" s="89" t="s">
        <v>216</v>
      </c>
      <c r="G28" s="88" t="s">
        <v>65</v>
      </c>
      <c r="H28" s="86" t="s">
        <v>66</v>
      </c>
      <c r="I28" s="94" t="s">
        <v>226</v>
      </c>
      <c r="J28" s="88" t="s">
        <v>68</v>
      </c>
      <c r="K28" s="86">
        <v>37</v>
      </c>
      <c r="L28" s="88"/>
    </row>
    <row r="29" spans="1:12" ht="27" customHeight="1">
      <c r="A29" s="86">
        <v>26</v>
      </c>
      <c r="B29" s="87" t="s">
        <v>37</v>
      </c>
      <c r="C29" s="88" t="s">
        <v>227</v>
      </c>
      <c r="D29" s="88" t="s">
        <v>71</v>
      </c>
      <c r="E29" s="88" t="s">
        <v>121</v>
      </c>
      <c r="F29" s="89" t="s">
        <v>216</v>
      </c>
      <c r="G29" s="88" t="s">
        <v>65</v>
      </c>
      <c r="H29" s="86" t="s">
        <v>66</v>
      </c>
      <c r="I29" s="94" t="s">
        <v>217</v>
      </c>
      <c r="J29" s="88" t="s">
        <v>68</v>
      </c>
      <c r="K29" s="86">
        <v>10</v>
      </c>
      <c r="L29" s="88"/>
    </row>
    <row r="30" spans="1:12" ht="27" customHeight="1">
      <c r="A30" s="86">
        <v>27</v>
      </c>
      <c r="B30" s="87" t="s">
        <v>39</v>
      </c>
      <c r="C30" s="88" t="s">
        <v>116</v>
      </c>
      <c r="D30" s="88" t="s">
        <v>71</v>
      </c>
      <c r="E30" s="88" t="s">
        <v>113</v>
      </c>
      <c r="F30" s="89" t="s">
        <v>216</v>
      </c>
      <c r="G30" s="88" t="s">
        <v>65</v>
      </c>
      <c r="H30" s="86" t="s">
        <v>66</v>
      </c>
      <c r="I30" s="94" t="s">
        <v>117</v>
      </c>
      <c r="J30" s="88" t="s">
        <v>68</v>
      </c>
      <c r="K30" s="86">
        <v>7</v>
      </c>
      <c r="L30" s="88"/>
    </row>
    <row r="31" spans="1:12" ht="27" customHeight="1">
      <c r="A31" s="86">
        <v>28</v>
      </c>
      <c r="B31" s="87" t="s">
        <v>24</v>
      </c>
      <c r="C31" s="88" t="s">
        <v>228</v>
      </c>
      <c r="D31" s="88" t="s">
        <v>62</v>
      </c>
      <c r="E31" s="88" t="s">
        <v>229</v>
      </c>
      <c r="F31" s="89" t="s">
        <v>230</v>
      </c>
      <c r="G31" s="88" t="s">
        <v>65</v>
      </c>
      <c r="H31" s="86" t="s">
        <v>129</v>
      </c>
      <c r="I31" s="94" t="s">
        <v>231</v>
      </c>
      <c r="J31" s="88" t="s">
        <v>68</v>
      </c>
      <c r="K31" s="86">
        <v>1</v>
      </c>
      <c r="L31" s="88"/>
    </row>
    <row r="32" spans="1:12" ht="27" customHeight="1">
      <c r="A32" s="86">
        <v>29</v>
      </c>
      <c r="B32" s="87" t="s">
        <v>24</v>
      </c>
      <c r="C32" s="88" t="s">
        <v>232</v>
      </c>
      <c r="D32" s="88" t="s">
        <v>62</v>
      </c>
      <c r="E32" s="88" t="s">
        <v>229</v>
      </c>
      <c r="F32" s="89" t="s">
        <v>230</v>
      </c>
      <c r="G32" s="88" t="s">
        <v>65</v>
      </c>
      <c r="H32" s="86" t="s">
        <v>129</v>
      </c>
      <c r="I32" s="94" t="s">
        <v>233</v>
      </c>
      <c r="J32" s="88" t="s">
        <v>68</v>
      </c>
      <c r="K32" s="86">
        <v>1</v>
      </c>
      <c r="L32" s="88"/>
    </row>
    <row r="33" spans="1:12" ht="27" customHeight="1">
      <c r="A33" s="86">
        <v>30</v>
      </c>
      <c r="B33" s="87" t="s">
        <v>24</v>
      </c>
      <c r="C33" s="88" t="s">
        <v>234</v>
      </c>
      <c r="D33" s="88" t="s">
        <v>62</v>
      </c>
      <c r="E33" s="88" t="s">
        <v>128</v>
      </c>
      <c r="F33" s="89" t="s">
        <v>235</v>
      </c>
      <c r="G33" s="88" t="s">
        <v>65</v>
      </c>
      <c r="H33" s="86" t="s">
        <v>129</v>
      </c>
      <c r="I33" s="94" t="s">
        <v>236</v>
      </c>
      <c r="J33" s="88" t="s">
        <v>68</v>
      </c>
      <c r="K33" s="86">
        <v>1</v>
      </c>
      <c r="L33" s="88"/>
    </row>
    <row r="34" spans="1:12" ht="27" customHeight="1">
      <c r="A34" s="86">
        <v>31</v>
      </c>
      <c r="B34" s="87" t="s">
        <v>24</v>
      </c>
      <c r="C34" s="88" t="s">
        <v>237</v>
      </c>
      <c r="D34" s="88" t="s">
        <v>62</v>
      </c>
      <c r="E34" s="88" t="s">
        <v>131</v>
      </c>
      <c r="F34" s="89" t="s">
        <v>235</v>
      </c>
      <c r="G34" s="88" t="s">
        <v>65</v>
      </c>
      <c r="H34" s="86" t="s">
        <v>129</v>
      </c>
      <c r="I34" s="94" t="s">
        <v>236</v>
      </c>
      <c r="J34" s="88" t="s">
        <v>68</v>
      </c>
      <c r="K34" s="86">
        <v>1</v>
      </c>
      <c r="L34" s="88"/>
    </row>
    <row r="35" spans="1:12" ht="27" customHeight="1">
      <c r="A35" s="86">
        <v>32</v>
      </c>
      <c r="B35" s="87" t="s">
        <v>27</v>
      </c>
      <c r="C35" s="88" t="s">
        <v>238</v>
      </c>
      <c r="D35" s="88" t="s">
        <v>71</v>
      </c>
      <c r="E35" s="88" t="s">
        <v>137</v>
      </c>
      <c r="F35" s="89" t="s">
        <v>216</v>
      </c>
      <c r="G35" s="88" t="s">
        <v>65</v>
      </c>
      <c r="H35" s="86" t="s">
        <v>66</v>
      </c>
      <c r="I35" s="93" t="s">
        <v>217</v>
      </c>
      <c r="J35" s="88" t="s">
        <v>68</v>
      </c>
      <c r="K35" s="86">
        <v>24</v>
      </c>
      <c r="L35" s="88"/>
    </row>
    <row r="36" spans="1:12" ht="27" customHeight="1">
      <c r="A36" s="86">
        <v>33</v>
      </c>
      <c r="B36" s="87" t="s">
        <v>239</v>
      </c>
      <c r="C36" s="88" t="s">
        <v>228</v>
      </c>
      <c r="D36" s="88" t="s">
        <v>62</v>
      </c>
      <c r="E36" s="88" t="s">
        <v>240</v>
      </c>
      <c r="F36" s="89" t="s">
        <v>230</v>
      </c>
      <c r="G36" s="88" t="s">
        <v>65</v>
      </c>
      <c r="H36" s="86" t="s">
        <v>129</v>
      </c>
      <c r="I36" s="94" t="s">
        <v>241</v>
      </c>
      <c r="J36" s="88" t="s">
        <v>68</v>
      </c>
      <c r="K36" s="86">
        <v>1</v>
      </c>
      <c r="L36" s="88"/>
    </row>
    <row r="37" spans="1:12" ht="27" customHeight="1">
      <c r="A37" s="86">
        <v>34</v>
      </c>
      <c r="B37" s="87" t="s">
        <v>239</v>
      </c>
      <c r="C37" s="88" t="s">
        <v>232</v>
      </c>
      <c r="D37" s="88" t="s">
        <v>62</v>
      </c>
      <c r="E37" s="88" t="s">
        <v>240</v>
      </c>
      <c r="F37" s="89" t="s">
        <v>230</v>
      </c>
      <c r="G37" s="88" t="s">
        <v>65</v>
      </c>
      <c r="H37" s="86" t="s">
        <v>129</v>
      </c>
      <c r="I37" s="94" t="s">
        <v>242</v>
      </c>
      <c r="J37" s="88" t="s">
        <v>68</v>
      </c>
      <c r="K37" s="86">
        <v>1</v>
      </c>
      <c r="L37" s="88"/>
    </row>
    <row r="38" spans="1:12" ht="27" customHeight="1">
      <c r="A38" s="86">
        <v>35</v>
      </c>
      <c r="B38" s="87" t="s">
        <v>25</v>
      </c>
      <c r="C38" s="88" t="s">
        <v>243</v>
      </c>
      <c r="D38" s="88" t="s">
        <v>62</v>
      </c>
      <c r="E38" s="88" t="s">
        <v>145</v>
      </c>
      <c r="F38" s="89" t="s">
        <v>235</v>
      </c>
      <c r="G38" s="88" t="s">
        <v>65</v>
      </c>
      <c r="H38" s="86" t="s">
        <v>129</v>
      </c>
      <c r="I38" s="94" t="s">
        <v>236</v>
      </c>
      <c r="J38" s="88" t="s">
        <v>68</v>
      </c>
      <c r="K38" s="86">
        <v>2</v>
      </c>
      <c r="L38" s="88"/>
    </row>
    <row r="39" spans="1:12" ht="27" customHeight="1">
      <c r="A39" s="86">
        <v>36</v>
      </c>
      <c r="B39" s="87" t="s">
        <v>28</v>
      </c>
      <c r="C39" s="88" t="s">
        <v>244</v>
      </c>
      <c r="D39" s="88" t="s">
        <v>62</v>
      </c>
      <c r="E39" s="88" t="s">
        <v>152</v>
      </c>
      <c r="F39" s="89" t="s">
        <v>235</v>
      </c>
      <c r="G39" s="88" t="s">
        <v>65</v>
      </c>
      <c r="H39" s="86" t="s">
        <v>129</v>
      </c>
      <c r="I39" s="94" t="s">
        <v>236</v>
      </c>
      <c r="J39" s="88" t="s">
        <v>68</v>
      </c>
      <c r="K39" s="86">
        <v>3</v>
      </c>
      <c r="L39" s="88"/>
    </row>
    <row r="40" spans="1:12" ht="27" customHeight="1">
      <c r="A40" s="86">
        <v>37</v>
      </c>
      <c r="B40" s="87" t="s">
        <v>28</v>
      </c>
      <c r="C40" s="88" t="s">
        <v>245</v>
      </c>
      <c r="D40" s="88" t="s">
        <v>71</v>
      </c>
      <c r="E40" s="88" t="s">
        <v>152</v>
      </c>
      <c r="F40" s="89" t="s">
        <v>216</v>
      </c>
      <c r="G40" s="88" t="s">
        <v>65</v>
      </c>
      <c r="H40" s="86" t="s">
        <v>66</v>
      </c>
      <c r="I40" s="93" t="s">
        <v>217</v>
      </c>
      <c r="J40" s="88" t="s">
        <v>68</v>
      </c>
      <c r="K40" s="86">
        <v>4</v>
      </c>
      <c r="L40" s="88"/>
    </row>
    <row r="41" spans="1:12" ht="27" customHeight="1">
      <c r="A41" s="86"/>
      <c r="B41" s="87"/>
      <c r="C41" s="88"/>
      <c r="D41" s="88"/>
      <c r="E41" s="88"/>
      <c r="F41" s="88"/>
      <c r="G41" s="88"/>
      <c r="H41" s="86"/>
      <c r="I41" s="95"/>
      <c r="J41" s="88"/>
      <c r="K41" s="86"/>
      <c r="L41" s="88"/>
    </row>
    <row r="42" spans="1:12" ht="21" customHeight="1">
      <c r="A42" s="91" t="s">
        <v>154</v>
      </c>
      <c r="B42" s="91"/>
      <c r="C42" s="91"/>
      <c r="D42" s="91"/>
      <c r="E42" s="91"/>
      <c r="F42" s="91"/>
      <c r="G42" s="91"/>
      <c r="H42" s="91"/>
      <c r="I42" s="91"/>
      <c r="J42" s="91"/>
      <c r="K42" s="86">
        <f>SUM(K4:K41)</f>
        <v>285</v>
      </c>
      <c r="L42" s="88"/>
    </row>
    <row r="43" spans="1:12" ht="15" customHeight="1">
      <c r="A43" s="92" t="s">
        <v>155</v>
      </c>
      <c r="B43" s="92"/>
      <c r="C43" s="92"/>
      <c r="D43" s="92"/>
      <c r="E43" s="92"/>
      <c r="F43" s="92"/>
      <c r="G43" s="92"/>
      <c r="H43" s="92"/>
      <c r="I43" s="92"/>
      <c r="J43" s="92"/>
      <c r="K43" s="92"/>
      <c r="L43" s="92"/>
    </row>
  </sheetData>
  <sheetProtection/>
  <mergeCells count="4">
    <mergeCell ref="A1:B1"/>
    <mergeCell ref="A2:L2"/>
    <mergeCell ref="A42:J42"/>
    <mergeCell ref="A43:L43"/>
  </mergeCells>
  <dataValidations count="2">
    <dataValidation type="list" allowBlank="1" showInputMessage="1" showErrorMessage="1" sqref="D2 F2 G2 H2 J2 D3 F3 G3 H3 J3 D4 G4 H4 J4 D5 G5 H5 J5 D6 G6 H6 J6 D7 G7 H7 J7 D8 G8 H8 J8 D9 G9 H9 J9 D10 G10 H10 J10 D11 G11 H11 J11 D12 G12 J12 G15 H15 J15 G16 H16 J16 G17 H17 J17 D18 G18 H18 J18 D19 H19 J19 D20 H20 J20 D21 G21 H21 J21 D22 G22 H22 J22 D23 G23 H23 J23 H24 J24 H25 J25 D26 H26 J26 D27 G27 H27 J27 D28 G28 H28 J28 D29 G29 H29 J29 D30 G30 H30 J30 G31">
      <formula1>#REF!</formula1>
    </dataValidation>
    <dataValidation type="list" allowBlank="1" showInputMessage="1" showErrorMessage="1" sqref="J31 G32 J32 G33 J33 G34 J34 D35 G35 H35 J35 G36 J36 G37 J37 G38 J38 G39 J39 D40 G40 H40 J40 D41 G41 H41 J41 D42 F42 G42 H42 J42 D13:D14 D15:D17 D24:D25 G13:G14 H12:H14 J13:J14">
      <formula1>#REF!</formula1>
    </dataValidation>
  </dataValidations>
  <printOptions/>
  <pageMargins left="0.3576388888888889" right="0.16111111111111112" top="0.8027777777777778" bottom="0.60625"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indexed="34"/>
  </sheetPr>
  <dimension ref="A1:H29"/>
  <sheetViews>
    <sheetView zoomScaleSheetLayoutView="100" workbookViewId="0" topLeftCell="A1">
      <pane xSplit="3" ySplit="3" topLeftCell="D4" activePane="bottomRight" state="frozen"/>
      <selection pane="bottomRight" activeCell="E9" sqref="E9"/>
    </sheetView>
  </sheetViews>
  <sheetFormatPr defaultColWidth="9.00390625" defaultRowHeight="14.25"/>
  <cols>
    <col min="1" max="1" width="6.125" style="0" hidden="1" customWidth="1"/>
    <col min="2" max="2" width="5.00390625" style="4" customWidth="1"/>
    <col min="3" max="3" width="14.75390625" style="5" customWidth="1"/>
    <col min="4" max="4" width="13.25390625" style="5" customWidth="1"/>
    <col min="5" max="5" width="8.00390625" style="6" customWidth="1"/>
    <col min="6" max="6" width="11.125" style="7" customWidth="1"/>
    <col min="7" max="7" width="10.125" style="8" customWidth="1"/>
    <col min="8" max="8" width="23.00390625" style="9" customWidth="1"/>
  </cols>
  <sheetData>
    <row r="1" spans="2:8" ht="27" customHeight="1">
      <c r="B1" s="10" t="s">
        <v>246</v>
      </c>
      <c r="C1" s="11"/>
      <c r="D1" s="11"/>
      <c r="E1" s="10"/>
      <c r="F1" s="12"/>
      <c r="G1" s="10"/>
      <c r="H1" s="10"/>
    </row>
    <row r="2" spans="2:8" ht="6.75" customHeight="1">
      <c r="B2" s="10"/>
      <c r="C2" s="11"/>
      <c r="D2" s="11"/>
      <c r="E2" s="10"/>
      <c r="F2" s="12"/>
      <c r="G2" s="10"/>
      <c r="H2" s="10"/>
    </row>
    <row r="3" spans="1:8" s="1" customFormat="1" ht="33.75" customHeight="1">
      <c r="A3" s="13"/>
      <c r="B3" s="14" t="s">
        <v>2</v>
      </c>
      <c r="C3" s="16"/>
      <c r="D3" s="17" t="s">
        <v>247</v>
      </c>
      <c r="E3" s="17" t="s">
        <v>160</v>
      </c>
      <c r="F3" s="18" t="s">
        <v>161</v>
      </c>
      <c r="G3" s="17" t="s">
        <v>162</v>
      </c>
      <c r="H3" s="47" t="s">
        <v>5</v>
      </c>
    </row>
    <row r="4" spans="1:8" s="2" customFormat="1" ht="24.75" customHeight="1">
      <c r="A4" s="19"/>
      <c r="B4" s="20">
        <v>1</v>
      </c>
      <c r="C4" s="21" t="s">
        <v>163</v>
      </c>
      <c r="D4" s="40" t="s">
        <v>248</v>
      </c>
      <c r="E4" s="20">
        <v>1</v>
      </c>
      <c r="F4" s="24"/>
      <c r="G4" s="20">
        <v>1</v>
      </c>
      <c r="H4" s="48"/>
    </row>
    <row r="5" spans="1:8" s="2" customFormat="1" ht="24.75" customHeight="1">
      <c r="A5" s="19"/>
      <c r="B5" s="20">
        <v>2</v>
      </c>
      <c r="C5" s="21" t="s">
        <v>165</v>
      </c>
      <c r="D5" s="60" t="s">
        <v>166</v>
      </c>
      <c r="E5" s="26">
        <v>2</v>
      </c>
      <c r="F5" s="61"/>
      <c r="G5" s="26">
        <v>2</v>
      </c>
      <c r="H5" s="62"/>
    </row>
    <row r="6" spans="1:8" s="2" customFormat="1" ht="24.75" customHeight="1">
      <c r="A6" s="19"/>
      <c r="B6" s="63">
        <v>3</v>
      </c>
      <c r="C6" s="21" t="s">
        <v>249</v>
      </c>
      <c r="D6" s="40" t="s">
        <v>250</v>
      </c>
      <c r="E6" s="20">
        <v>1</v>
      </c>
      <c r="F6" s="24"/>
      <c r="G6" s="20">
        <v>1</v>
      </c>
      <c r="H6" s="50"/>
    </row>
    <row r="7" spans="1:8" s="2" customFormat="1" ht="27.75" customHeight="1">
      <c r="A7" s="19"/>
      <c r="B7" s="20" t="s">
        <v>171</v>
      </c>
      <c r="C7" s="64"/>
      <c r="D7" s="65"/>
      <c r="E7" s="64">
        <v>4</v>
      </c>
      <c r="F7" s="66"/>
      <c r="G7" s="64">
        <v>4</v>
      </c>
      <c r="H7" s="67"/>
    </row>
    <row r="8" spans="1:8" s="2" customFormat="1" ht="25.5" customHeight="1">
      <c r="A8" s="19"/>
      <c r="B8" s="20">
        <v>4</v>
      </c>
      <c r="C8" s="32" t="s">
        <v>251</v>
      </c>
      <c r="D8" s="68" t="s">
        <v>252</v>
      </c>
      <c r="E8" s="20">
        <v>3</v>
      </c>
      <c r="F8" s="24">
        <v>1</v>
      </c>
      <c r="G8" s="33">
        <f>E8*F8</f>
        <v>3</v>
      </c>
      <c r="H8" s="62" t="s">
        <v>253</v>
      </c>
    </row>
    <row r="9" spans="1:8" s="2" customFormat="1" ht="25.5" customHeight="1">
      <c r="A9" s="19"/>
      <c r="B9" s="20">
        <v>5</v>
      </c>
      <c r="C9" s="32" t="s">
        <v>254</v>
      </c>
      <c r="D9" s="69" t="s">
        <v>255</v>
      </c>
      <c r="E9" s="20">
        <v>4</v>
      </c>
      <c r="F9" s="41">
        <v>1.23</v>
      </c>
      <c r="G9" s="33">
        <f>E9*F9</f>
        <v>4.92</v>
      </c>
      <c r="H9" s="36" t="s">
        <v>256</v>
      </c>
    </row>
    <row r="10" spans="1:8" s="2" customFormat="1" ht="25.5" customHeight="1">
      <c r="A10" s="19"/>
      <c r="B10" s="20">
        <v>6</v>
      </c>
      <c r="C10" s="32" t="s">
        <v>257</v>
      </c>
      <c r="D10" s="70"/>
      <c r="E10" s="20">
        <v>2</v>
      </c>
      <c r="F10" s="41">
        <v>1.23</v>
      </c>
      <c r="G10" s="33">
        <f>E10*F10</f>
        <v>2.46</v>
      </c>
      <c r="H10" s="36" t="s">
        <v>258</v>
      </c>
    </row>
    <row r="11" spans="1:8" s="2" customFormat="1" ht="25.5" customHeight="1">
      <c r="A11" s="19"/>
      <c r="B11" s="20">
        <v>7</v>
      </c>
      <c r="C11" s="32" t="s">
        <v>259</v>
      </c>
      <c r="D11" s="71"/>
      <c r="E11" s="24">
        <v>2</v>
      </c>
      <c r="F11" s="41">
        <v>1.23</v>
      </c>
      <c r="G11" s="33">
        <f>E11*F11</f>
        <v>2.46</v>
      </c>
      <c r="H11" s="36" t="s">
        <v>260</v>
      </c>
    </row>
    <row r="12" spans="1:8" s="2" customFormat="1" ht="25.5" customHeight="1">
      <c r="A12" s="19"/>
      <c r="B12" s="20">
        <v>8</v>
      </c>
      <c r="C12" s="32" t="s">
        <v>261</v>
      </c>
      <c r="D12" s="69" t="s">
        <v>262</v>
      </c>
      <c r="E12" s="72" t="s">
        <v>263</v>
      </c>
      <c r="F12" s="41"/>
      <c r="G12" s="33"/>
      <c r="H12" s="36" t="s">
        <v>264</v>
      </c>
    </row>
    <row r="13" spans="1:8" s="2" customFormat="1" ht="25.5" customHeight="1">
      <c r="A13" s="19"/>
      <c r="B13" s="20">
        <v>9</v>
      </c>
      <c r="C13" s="32" t="s">
        <v>265</v>
      </c>
      <c r="D13" s="70"/>
      <c r="E13" s="72" t="s">
        <v>263</v>
      </c>
      <c r="F13" s="41"/>
      <c r="G13" s="33"/>
      <c r="H13" s="36" t="s">
        <v>266</v>
      </c>
    </row>
    <row r="14" spans="1:8" s="2" customFormat="1" ht="25.5" customHeight="1">
      <c r="A14" s="19"/>
      <c r="B14" s="20">
        <v>10</v>
      </c>
      <c r="C14" s="32" t="s">
        <v>267</v>
      </c>
      <c r="D14" s="71"/>
      <c r="E14" s="72" t="s">
        <v>263</v>
      </c>
      <c r="F14" s="41"/>
      <c r="G14" s="33"/>
      <c r="H14" s="36" t="s">
        <v>268</v>
      </c>
    </row>
    <row r="15" spans="1:8" s="2" customFormat="1" ht="25.5" customHeight="1">
      <c r="A15" s="19"/>
      <c r="B15" s="20">
        <v>11</v>
      </c>
      <c r="C15" s="32" t="s">
        <v>269</v>
      </c>
      <c r="D15" s="69" t="s">
        <v>270</v>
      </c>
      <c r="E15" s="20">
        <v>2</v>
      </c>
      <c r="F15" s="41">
        <v>1.23</v>
      </c>
      <c r="G15" s="33">
        <f>E15*F15</f>
        <v>2.46</v>
      </c>
      <c r="H15" s="36" t="s">
        <v>271</v>
      </c>
    </row>
    <row r="16" spans="1:8" s="2" customFormat="1" ht="25.5" customHeight="1">
      <c r="A16" s="19"/>
      <c r="B16" s="20">
        <v>12</v>
      </c>
      <c r="C16" s="32" t="s">
        <v>272</v>
      </c>
      <c r="D16" s="70"/>
      <c r="E16" s="20">
        <v>1</v>
      </c>
      <c r="F16" s="41">
        <v>1.23</v>
      </c>
      <c r="G16" s="33">
        <f>E16*F16</f>
        <v>1.23</v>
      </c>
      <c r="H16" s="36" t="s">
        <v>266</v>
      </c>
    </row>
    <row r="17" spans="1:8" s="2" customFormat="1" ht="25.5" customHeight="1">
      <c r="A17" s="19"/>
      <c r="B17" s="20">
        <v>13</v>
      </c>
      <c r="C17" s="32" t="s">
        <v>273</v>
      </c>
      <c r="D17" s="71"/>
      <c r="E17" s="20"/>
      <c r="F17" s="41">
        <v>1.23</v>
      </c>
      <c r="G17" s="33">
        <f>E17*F17</f>
        <v>0</v>
      </c>
      <c r="H17" s="36" t="s">
        <v>274</v>
      </c>
    </row>
    <row r="18" spans="1:8" s="2" customFormat="1" ht="25.5" customHeight="1">
      <c r="A18" s="19"/>
      <c r="B18" s="20">
        <v>14</v>
      </c>
      <c r="C18" s="32" t="s">
        <v>275</v>
      </c>
      <c r="D18" s="23" t="s">
        <v>276</v>
      </c>
      <c r="E18" s="20">
        <v>1</v>
      </c>
      <c r="F18" s="41">
        <v>1.23</v>
      </c>
      <c r="G18" s="33">
        <f>E18*F18</f>
        <v>1.23</v>
      </c>
      <c r="H18" s="73" t="s">
        <v>277</v>
      </c>
    </row>
    <row r="19" spans="1:8" s="2" customFormat="1" ht="25.5" customHeight="1">
      <c r="A19" s="19"/>
      <c r="B19" s="20">
        <v>15</v>
      </c>
      <c r="C19" s="74" t="s">
        <v>278</v>
      </c>
      <c r="D19" s="23" t="s">
        <v>279</v>
      </c>
      <c r="E19" s="20">
        <v>1</v>
      </c>
      <c r="F19" s="41">
        <v>1.23</v>
      </c>
      <c r="G19" s="33">
        <f>F19*E19</f>
        <v>1.23</v>
      </c>
      <c r="H19" s="38" t="s">
        <v>280</v>
      </c>
    </row>
    <row r="20" spans="1:8" s="2" customFormat="1" ht="25.5" customHeight="1">
      <c r="A20" s="19"/>
      <c r="B20" s="20">
        <v>16</v>
      </c>
      <c r="C20" s="74" t="s">
        <v>281</v>
      </c>
      <c r="D20" s="23" t="s">
        <v>282</v>
      </c>
      <c r="E20" s="20">
        <v>1</v>
      </c>
      <c r="F20" s="41">
        <v>1.23</v>
      </c>
      <c r="G20" s="33">
        <f>F20*E20</f>
        <v>1.23</v>
      </c>
      <c r="H20" s="38" t="s">
        <v>280</v>
      </c>
    </row>
    <row r="21" spans="1:8" s="2" customFormat="1" ht="25.5" customHeight="1">
      <c r="A21" s="19"/>
      <c r="B21" s="20">
        <v>17</v>
      </c>
      <c r="C21" s="74" t="s">
        <v>283</v>
      </c>
      <c r="D21" s="23" t="s">
        <v>284</v>
      </c>
      <c r="E21" s="20"/>
      <c r="F21" s="24"/>
      <c r="G21" s="33">
        <f>F21*E21</f>
        <v>0</v>
      </c>
      <c r="H21" s="38" t="s">
        <v>285</v>
      </c>
    </row>
    <row r="22" spans="1:8" s="2" customFormat="1" ht="25.5" customHeight="1">
      <c r="A22" s="19"/>
      <c r="B22" s="20">
        <v>19</v>
      </c>
      <c r="C22" s="75" t="s">
        <v>286</v>
      </c>
      <c r="D22" s="23" t="s">
        <v>287</v>
      </c>
      <c r="E22" s="20">
        <v>3</v>
      </c>
      <c r="F22" s="31">
        <v>1.167</v>
      </c>
      <c r="G22" s="33">
        <f>F22*E22</f>
        <v>3.5010000000000003</v>
      </c>
      <c r="H22" s="76"/>
    </row>
    <row r="23" spans="1:8" s="2" customFormat="1" ht="25.5" customHeight="1">
      <c r="A23" s="19"/>
      <c r="B23" s="20">
        <v>18</v>
      </c>
      <c r="C23" s="22" t="s">
        <v>288</v>
      </c>
      <c r="D23" s="23" t="s">
        <v>289</v>
      </c>
      <c r="E23" s="24">
        <v>2</v>
      </c>
      <c r="F23" s="24">
        <v>1</v>
      </c>
      <c r="G23" s="33">
        <f>F23*E23</f>
        <v>2</v>
      </c>
      <c r="H23" s="76"/>
    </row>
    <row r="24" spans="1:8" s="2" customFormat="1" ht="25.5" customHeight="1">
      <c r="A24" s="19"/>
      <c r="B24" s="20">
        <v>20</v>
      </c>
      <c r="C24" s="75" t="s">
        <v>290</v>
      </c>
      <c r="D24" s="23" t="s">
        <v>291</v>
      </c>
      <c r="E24" s="20"/>
      <c r="F24" s="24"/>
      <c r="G24" s="33"/>
      <c r="H24" s="73" t="s">
        <v>292</v>
      </c>
    </row>
    <row r="25" spans="1:8" s="3" customFormat="1" ht="25.5" customHeight="1">
      <c r="A25" s="37"/>
      <c r="B25" s="20">
        <v>21</v>
      </c>
      <c r="C25" s="75" t="s">
        <v>293</v>
      </c>
      <c r="D25" s="23" t="s">
        <v>294</v>
      </c>
      <c r="E25" s="20"/>
      <c r="F25" s="24"/>
      <c r="G25" s="33"/>
      <c r="H25" s="38" t="s">
        <v>285</v>
      </c>
    </row>
    <row r="26" spans="2:8" s="4" customFormat="1" ht="24.75" customHeight="1">
      <c r="B26" s="20" t="s">
        <v>171</v>
      </c>
      <c r="C26" s="20"/>
      <c r="D26" s="44"/>
      <c r="E26" s="24">
        <f>SUM(E8:E25)</f>
        <v>22</v>
      </c>
      <c r="F26" s="33"/>
      <c r="G26" s="33">
        <f>SUM(G8:G25)</f>
        <v>25.721000000000004</v>
      </c>
      <c r="H26" s="57"/>
    </row>
    <row r="27" spans="2:8" ht="30" customHeight="1">
      <c r="B27" s="77" t="s">
        <v>206</v>
      </c>
      <c r="C27" s="14"/>
      <c r="D27" s="77"/>
      <c r="E27" s="77">
        <f>E26+E7</f>
        <v>26</v>
      </c>
      <c r="F27" s="77"/>
      <c r="G27" s="78">
        <f>G26+G7</f>
        <v>29.721000000000004</v>
      </c>
      <c r="H27" s="57"/>
    </row>
    <row r="28" spans="2:8" ht="33.75" customHeight="1">
      <c r="B28" s="79" t="s">
        <v>295</v>
      </c>
      <c r="C28" s="80"/>
      <c r="D28" s="80"/>
      <c r="E28" s="80"/>
      <c r="F28" s="80"/>
      <c r="G28" s="80"/>
      <c r="H28" s="80"/>
    </row>
    <row r="29" spans="2:8" ht="24.75" customHeight="1">
      <c r="B29" s="80" t="s">
        <v>296</v>
      </c>
      <c r="C29" s="80"/>
      <c r="D29" s="80"/>
      <c r="E29" s="80"/>
      <c r="F29" s="80"/>
      <c r="G29" s="80"/>
      <c r="H29" s="80"/>
    </row>
  </sheetData>
  <sheetProtection/>
  <mergeCells count="9">
    <mergeCell ref="B1:H1"/>
    <mergeCell ref="B7:C7"/>
    <mergeCell ref="B26:C26"/>
    <mergeCell ref="B27:C27"/>
    <mergeCell ref="B28:H28"/>
    <mergeCell ref="B29:H29"/>
    <mergeCell ref="D9:D11"/>
    <mergeCell ref="D12:D14"/>
    <mergeCell ref="D15:D17"/>
  </mergeCells>
  <printOptions/>
  <pageMargins left="0.59" right="0.55" top="0.64" bottom="0.44"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sheetPr>
    <tabColor rgb="FFFFFF00"/>
  </sheetPr>
  <dimension ref="A1:J32"/>
  <sheetViews>
    <sheetView zoomScaleSheetLayoutView="100" workbookViewId="0" topLeftCell="B1">
      <selection activeCell="M14" sqref="M14"/>
    </sheetView>
  </sheetViews>
  <sheetFormatPr defaultColWidth="9.00390625" defaultRowHeight="14.25"/>
  <cols>
    <col min="1" max="1" width="6.125" style="0" hidden="1" customWidth="1"/>
    <col min="2" max="2" width="5.00390625" style="4" customWidth="1"/>
    <col min="3" max="3" width="3.75390625" style="4" customWidth="1"/>
    <col min="4" max="4" width="12.875" style="5" customWidth="1"/>
    <col min="5" max="5" width="21.625" style="5" customWidth="1"/>
    <col min="6" max="6" width="7.75390625" style="6" hidden="1" customWidth="1"/>
    <col min="7" max="7" width="10.125" style="6" customWidth="1"/>
    <col min="8" max="8" width="10.25390625" style="7" customWidth="1"/>
    <col min="9" max="9" width="10.75390625" style="8" customWidth="1"/>
    <col min="10" max="10" width="15.125" style="9" customWidth="1"/>
  </cols>
  <sheetData>
    <row r="1" spans="2:10" ht="27" customHeight="1">
      <c r="B1" s="10" t="s">
        <v>297</v>
      </c>
      <c r="C1" s="10"/>
      <c r="D1" s="11"/>
      <c r="E1" s="11"/>
      <c r="F1" s="10"/>
      <c r="G1" s="10"/>
      <c r="H1" s="12"/>
      <c r="I1" s="10"/>
      <c r="J1" s="10"/>
    </row>
    <row r="2" spans="2:10" ht="6.75" customHeight="1">
      <c r="B2" s="10"/>
      <c r="C2" s="10"/>
      <c r="D2" s="11"/>
      <c r="E2" s="11"/>
      <c r="F2" s="10"/>
      <c r="G2" s="10"/>
      <c r="H2" s="12"/>
      <c r="I2" s="10"/>
      <c r="J2" s="10"/>
    </row>
    <row r="3" spans="1:10" s="1" customFormat="1" ht="28.5" customHeight="1">
      <c r="A3" s="13"/>
      <c r="B3" s="14" t="s">
        <v>2</v>
      </c>
      <c r="C3" s="15" t="s">
        <v>158</v>
      </c>
      <c r="D3" s="16"/>
      <c r="E3" s="17" t="s">
        <v>159</v>
      </c>
      <c r="F3" s="17" t="s">
        <v>298</v>
      </c>
      <c r="G3" s="17" t="s">
        <v>160</v>
      </c>
      <c r="H3" s="18" t="s">
        <v>161</v>
      </c>
      <c r="I3" s="17" t="s">
        <v>162</v>
      </c>
      <c r="J3" s="47" t="s">
        <v>5</v>
      </c>
    </row>
    <row r="4" spans="1:10" s="2" customFormat="1" ht="22.5" customHeight="1">
      <c r="A4" s="19"/>
      <c r="B4" s="20">
        <v>1</v>
      </c>
      <c r="C4" s="21" t="s">
        <v>299</v>
      </c>
      <c r="D4" s="22"/>
      <c r="E4" s="23" t="s">
        <v>248</v>
      </c>
      <c r="F4" s="20">
        <v>1</v>
      </c>
      <c r="G4" s="20">
        <v>1</v>
      </c>
      <c r="H4" s="24">
        <v>1</v>
      </c>
      <c r="I4" s="20">
        <f>F4*H4</f>
        <v>1</v>
      </c>
      <c r="J4" s="48"/>
    </row>
    <row r="5" spans="1:10" s="2" customFormat="1" ht="25.5" customHeight="1">
      <c r="A5" s="19"/>
      <c r="B5" s="20">
        <v>2</v>
      </c>
      <c r="C5" s="21" t="s">
        <v>300</v>
      </c>
      <c r="D5" s="22"/>
      <c r="E5" s="23" t="s">
        <v>166</v>
      </c>
      <c r="F5" s="20">
        <v>2</v>
      </c>
      <c r="G5" s="20">
        <v>2</v>
      </c>
      <c r="H5" s="24">
        <v>1</v>
      </c>
      <c r="I5" s="20">
        <f>F5*H5</f>
        <v>2</v>
      </c>
      <c r="J5" s="49" t="s">
        <v>301</v>
      </c>
    </row>
    <row r="6" spans="1:10" s="2" customFormat="1" ht="25.5" customHeight="1">
      <c r="A6" s="19"/>
      <c r="B6" s="20">
        <v>3</v>
      </c>
      <c r="C6" s="21" t="s">
        <v>302</v>
      </c>
      <c r="D6" s="22"/>
      <c r="E6" s="23" t="s">
        <v>303</v>
      </c>
      <c r="F6" s="20">
        <v>3</v>
      </c>
      <c r="G6" s="20">
        <v>3</v>
      </c>
      <c r="H6" s="24">
        <v>1</v>
      </c>
      <c r="I6" s="20">
        <f>F6*H6</f>
        <v>3</v>
      </c>
      <c r="J6" s="49" t="s">
        <v>304</v>
      </c>
    </row>
    <row r="7" spans="1:10" s="2" customFormat="1" ht="24" customHeight="1">
      <c r="A7" s="19"/>
      <c r="B7" s="20" t="s">
        <v>171</v>
      </c>
      <c r="C7" s="20"/>
      <c r="D7" s="20"/>
      <c r="E7" s="25"/>
      <c r="F7" s="26">
        <f>F4+F5+F6</f>
        <v>6</v>
      </c>
      <c r="G7" s="26">
        <f>SUM(G4:G6)</f>
        <v>6</v>
      </c>
      <c r="H7" s="26"/>
      <c r="I7" s="26">
        <f>I4+I5+I6</f>
        <v>6</v>
      </c>
      <c r="J7" s="50"/>
    </row>
    <row r="8" spans="1:10" s="2" customFormat="1" ht="24" customHeight="1">
      <c r="A8" s="19"/>
      <c r="B8" s="27" t="s">
        <v>305</v>
      </c>
      <c r="C8" s="28"/>
      <c r="D8" s="28"/>
      <c r="E8" s="28"/>
      <c r="F8" s="28"/>
      <c r="G8" s="28"/>
      <c r="H8" s="28"/>
      <c r="I8" s="28"/>
      <c r="J8" s="51"/>
    </row>
    <row r="9" spans="1:10" s="1" customFormat="1" ht="27" customHeight="1">
      <c r="A9" s="13"/>
      <c r="B9" s="14" t="s">
        <v>2</v>
      </c>
      <c r="C9" s="15" t="s">
        <v>306</v>
      </c>
      <c r="D9" s="16"/>
      <c r="E9" s="17" t="s">
        <v>159</v>
      </c>
      <c r="F9" s="17" t="s">
        <v>298</v>
      </c>
      <c r="G9" s="17" t="s">
        <v>307</v>
      </c>
      <c r="H9" s="18" t="s">
        <v>161</v>
      </c>
      <c r="I9" s="17" t="s">
        <v>162</v>
      </c>
      <c r="J9" s="47" t="s">
        <v>5</v>
      </c>
    </row>
    <row r="10" spans="1:10" s="2" customFormat="1" ht="24.75" customHeight="1" hidden="1">
      <c r="A10" s="19"/>
      <c r="B10" s="20">
        <v>4</v>
      </c>
      <c r="C10" s="29"/>
      <c r="D10" s="29"/>
      <c r="E10" s="23"/>
      <c r="F10" s="24"/>
      <c r="G10" s="24"/>
      <c r="H10" s="24"/>
      <c r="I10" s="24"/>
      <c r="J10" s="52"/>
    </row>
    <row r="11" spans="1:10" s="2" customFormat="1" ht="24.75" customHeight="1">
      <c r="A11" s="19"/>
      <c r="B11" s="20"/>
      <c r="C11" s="21" t="s">
        <v>173</v>
      </c>
      <c r="D11" s="22"/>
      <c r="E11" s="23" t="s">
        <v>192</v>
      </c>
      <c r="F11" s="24"/>
      <c r="G11" s="24">
        <v>4</v>
      </c>
      <c r="H11" s="24">
        <v>1</v>
      </c>
      <c r="I11" s="33">
        <f>G11*H11</f>
        <v>4</v>
      </c>
      <c r="J11" s="52"/>
    </row>
    <row r="12" spans="1:10" s="2" customFormat="1" ht="24.75" customHeight="1">
      <c r="A12" s="19"/>
      <c r="B12" s="20">
        <v>4</v>
      </c>
      <c r="C12" s="30" t="s">
        <v>308</v>
      </c>
      <c r="D12" s="30"/>
      <c r="E12" s="23" t="s">
        <v>309</v>
      </c>
      <c r="F12" s="24"/>
      <c r="G12" s="24">
        <v>3</v>
      </c>
      <c r="H12" s="31">
        <v>1.167</v>
      </c>
      <c r="I12" s="33">
        <f aca="true" t="shared" si="0" ref="I12:I22">G12*H12</f>
        <v>3.5010000000000003</v>
      </c>
      <c r="J12" s="52"/>
    </row>
    <row r="13" spans="1:10" s="2" customFormat="1" ht="24.75" customHeight="1">
      <c r="A13" s="19"/>
      <c r="B13" s="20">
        <v>5</v>
      </c>
      <c r="C13" s="32" t="s">
        <v>310</v>
      </c>
      <c r="D13" s="32"/>
      <c r="E13" s="23" t="s">
        <v>311</v>
      </c>
      <c r="F13" s="24"/>
      <c r="G13" s="33">
        <v>3</v>
      </c>
      <c r="H13" s="31">
        <v>1.167</v>
      </c>
      <c r="I13" s="33">
        <f t="shared" si="0"/>
        <v>3.5010000000000003</v>
      </c>
      <c r="J13" s="52"/>
    </row>
    <row r="14" spans="1:10" s="2" customFormat="1" ht="24.75" customHeight="1">
      <c r="A14" s="19"/>
      <c r="B14" s="20">
        <v>6</v>
      </c>
      <c r="C14" s="32" t="s">
        <v>312</v>
      </c>
      <c r="D14" s="32"/>
      <c r="E14" s="23" t="s">
        <v>313</v>
      </c>
      <c r="F14" s="20"/>
      <c r="G14" s="33">
        <v>6</v>
      </c>
      <c r="H14" s="31">
        <v>1.167</v>
      </c>
      <c r="I14" s="33">
        <f t="shared" si="0"/>
        <v>7.002000000000001</v>
      </c>
      <c r="J14" s="52"/>
    </row>
    <row r="15" spans="1:10" s="2" customFormat="1" ht="24.75" customHeight="1">
      <c r="A15" s="19"/>
      <c r="B15" s="20">
        <v>7</v>
      </c>
      <c r="C15" s="32" t="s">
        <v>314</v>
      </c>
      <c r="D15" s="32"/>
      <c r="E15" s="23" t="s">
        <v>315</v>
      </c>
      <c r="F15" s="20"/>
      <c r="G15" s="33">
        <v>3</v>
      </c>
      <c r="H15" s="31">
        <v>1.167</v>
      </c>
      <c r="I15" s="33">
        <f t="shared" si="0"/>
        <v>3.5010000000000003</v>
      </c>
      <c r="J15" s="52" t="s">
        <v>316</v>
      </c>
    </row>
    <row r="16" spans="1:10" s="2" customFormat="1" ht="24.75" customHeight="1">
      <c r="A16" s="19"/>
      <c r="B16" s="20">
        <v>8</v>
      </c>
      <c r="C16" s="32" t="s">
        <v>317</v>
      </c>
      <c r="D16" s="32"/>
      <c r="E16" s="34" t="s">
        <v>318</v>
      </c>
      <c r="F16" s="20"/>
      <c r="G16" s="33">
        <v>3</v>
      </c>
      <c r="H16" s="31">
        <v>1.167</v>
      </c>
      <c r="I16" s="33">
        <f t="shared" si="0"/>
        <v>3.5010000000000003</v>
      </c>
      <c r="J16" s="52"/>
    </row>
    <row r="17" spans="1:10" s="2" customFormat="1" ht="24.75" customHeight="1">
      <c r="A17" s="19"/>
      <c r="B17" s="20">
        <v>9</v>
      </c>
      <c r="C17" s="32" t="s">
        <v>319</v>
      </c>
      <c r="D17" s="32"/>
      <c r="E17" s="23" t="s">
        <v>320</v>
      </c>
      <c r="F17" s="20"/>
      <c r="G17" s="33">
        <v>3</v>
      </c>
      <c r="H17" s="31">
        <v>1.167</v>
      </c>
      <c r="I17" s="33">
        <f t="shared" si="0"/>
        <v>3.5010000000000003</v>
      </c>
      <c r="J17" s="52"/>
    </row>
    <row r="18" spans="1:10" s="2" customFormat="1" ht="24.75" customHeight="1">
      <c r="A18" s="19"/>
      <c r="B18" s="20">
        <v>10</v>
      </c>
      <c r="C18" s="32" t="s">
        <v>321</v>
      </c>
      <c r="D18" s="32"/>
      <c r="E18" s="23" t="s">
        <v>322</v>
      </c>
      <c r="F18" s="20"/>
      <c r="G18" s="33">
        <v>6</v>
      </c>
      <c r="H18" s="31">
        <v>1.167</v>
      </c>
      <c r="I18" s="33">
        <f t="shared" si="0"/>
        <v>7.002000000000001</v>
      </c>
      <c r="J18" s="52"/>
    </row>
    <row r="19" spans="1:10" s="2" customFormat="1" ht="24.75" customHeight="1">
      <c r="A19" s="19"/>
      <c r="B19" s="20">
        <v>11</v>
      </c>
      <c r="C19" s="32" t="s">
        <v>323</v>
      </c>
      <c r="D19" s="32"/>
      <c r="E19" s="23" t="s">
        <v>324</v>
      </c>
      <c r="F19" s="20"/>
      <c r="G19" s="33">
        <v>3</v>
      </c>
      <c r="H19" s="31">
        <v>1.167</v>
      </c>
      <c r="I19" s="33">
        <f t="shared" si="0"/>
        <v>3.5010000000000003</v>
      </c>
      <c r="J19" s="52"/>
    </row>
    <row r="20" spans="1:10" s="2" customFormat="1" ht="24.75" customHeight="1">
      <c r="A20" s="19"/>
      <c r="B20" s="20">
        <v>12</v>
      </c>
      <c r="C20" s="32" t="s">
        <v>325</v>
      </c>
      <c r="D20" s="32"/>
      <c r="E20" s="35" t="s">
        <v>326</v>
      </c>
      <c r="F20" s="20"/>
      <c r="G20" s="33">
        <v>6</v>
      </c>
      <c r="H20" s="31">
        <v>1.167</v>
      </c>
      <c r="I20" s="33">
        <f t="shared" si="0"/>
        <v>7.002000000000001</v>
      </c>
      <c r="J20" s="52"/>
    </row>
    <row r="21" spans="1:10" s="2" customFormat="1" ht="24.75" customHeight="1">
      <c r="A21" s="19"/>
      <c r="B21" s="20">
        <v>14</v>
      </c>
      <c r="C21" s="36" t="s">
        <v>327</v>
      </c>
      <c r="D21" s="36"/>
      <c r="E21" s="23" t="s">
        <v>328</v>
      </c>
      <c r="F21" s="20"/>
      <c r="G21" s="20">
        <v>3</v>
      </c>
      <c r="H21" s="31">
        <v>1.167</v>
      </c>
      <c r="I21" s="33">
        <f t="shared" si="0"/>
        <v>3.5010000000000003</v>
      </c>
      <c r="J21" s="52"/>
    </row>
    <row r="22" spans="1:10" s="2" customFormat="1" ht="24.75" customHeight="1">
      <c r="A22" s="19"/>
      <c r="B22" s="20">
        <v>13</v>
      </c>
      <c r="C22" s="36" t="s">
        <v>329</v>
      </c>
      <c r="D22" s="36"/>
      <c r="E22" s="23" t="s">
        <v>330</v>
      </c>
      <c r="F22" s="20"/>
      <c r="G22" s="20">
        <v>15</v>
      </c>
      <c r="H22" s="31">
        <v>1.167</v>
      </c>
      <c r="I22" s="33">
        <f t="shared" si="0"/>
        <v>17.505</v>
      </c>
      <c r="J22" s="35" t="s">
        <v>331</v>
      </c>
    </row>
    <row r="23" spans="1:10" s="3" customFormat="1" ht="24.75" customHeight="1">
      <c r="A23" s="37"/>
      <c r="B23" s="20">
        <v>15</v>
      </c>
      <c r="C23" s="36"/>
      <c r="D23" s="36"/>
      <c r="E23" s="38"/>
      <c r="F23" s="20"/>
      <c r="G23" s="20"/>
      <c r="H23" s="31"/>
      <c r="I23" s="33"/>
      <c r="J23" s="53"/>
    </row>
    <row r="24" spans="1:10" s="2" customFormat="1" ht="24.75" customHeight="1">
      <c r="A24" s="39"/>
      <c r="B24" s="20" t="s">
        <v>171</v>
      </c>
      <c r="C24" s="20"/>
      <c r="D24" s="20"/>
      <c r="E24" s="40"/>
      <c r="F24" s="20">
        <f>F10+F12+F13+F14+F15+F16+F17+F18+F19+F20+F21</f>
        <v>0</v>
      </c>
      <c r="G24" s="41">
        <f>SUM(G11:G23)</f>
        <v>58</v>
      </c>
      <c r="H24" s="33"/>
      <c r="I24" s="33">
        <f>SUM(I11:I23)</f>
        <v>67.018</v>
      </c>
      <c r="J24" s="54"/>
    </row>
    <row r="25" spans="1:10" s="2" customFormat="1" ht="27.75" customHeight="1">
      <c r="A25" s="19"/>
      <c r="B25" s="27" t="s">
        <v>332</v>
      </c>
      <c r="C25" s="28"/>
      <c r="D25" s="28"/>
      <c r="E25" s="28"/>
      <c r="F25" s="28"/>
      <c r="G25" s="28"/>
      <c r="H25" s="28"/>
      <c r="I25" s="28"/>
      <c r="J25" s="51"/>
    </row>
    <row r="26" spans="1:10" s="3" customFormat="1" ht="24.75" customHeight="1">
      <c r="A26" s="37"/>
      <c r="B26" s="20">
        <v>15</v>
      </c>
      <c r="C26" s="32" t="s">
        <v>333</v>
      </c>
      <c r="D26" s="32"/>
      <c r="E26" s="23" t="s">
        <v>334</v>
      </c>
      <c r="F26" s="20">
        <v>15</v>
      </c>
      <c r="G26" s="20">
        <v>16</v>
      </c>
      <c r="H26" s="24">
        <v>1</v>
      </c>
      <c r="I26" s="24">
        <f>G26*H26</f>
        <v>16</v>
      </c>
      <c r="J26" s="55" t="s">
        <v>335</v>
      </c>
    </row>
    <row r="27" spans="1:10" s="2" customFormat="1" ht="24.75" customHeight="1">
      <c r="A27" s="42"/>
      <c r="B27" s="20">
        <v>16</v>
      </c>
      <c r="C27" s="32" t="s">
        <v>94</v>
      </c>
      <c r="D27" s="32"/>
      <c r="E27" s="23" t="s">
        <v>336</v>
      </c>
      <c r="F27" s="20">
        <v>9</v>
      </c>
      <c r="G27" s="20">
        <v>9</v>
      </c>
      <c r="H27" s="24">
        <v>1</v>
      </c>
      <c r="I27" s="24">
        <f>G27*H27</f>
        <v>9</v>
      </c>
      <c r="J27" s="56"/>
    </row>
    <row r="28" spans="1:10" s="2" customFormat="1" ht="24.75" customHeight="1">
      <c r="A28" s="19"/>
      <c r="B28" s="20">
        <v>17</v>
      </c>
      <c r="C28" s="29" t="s">
        <v>204</v>
      </c>
      <c r="D28" s="29"/>
      <c r="E28" s="23" t="s">
        <v>337</v>
      </c>
      <c r="F28" s="20">
        <v>1</v>
      </c>
      <c r="G28" s="20">
        <v>1</v>
      </c>
      <c r="H28" s="24">
        <v>1</v>
      </c>
      <c r="I28" s="24">
        <f>G28*H28</f>
        <v>1</v>
      </c>
      <c r="J28" s="50"/>
    </row>
    <row r="29" spans="1:10" s="2" customFormat="1" ht="24.75" customHeight="1">
      <c r="A29" s="19"/>
      <c r="B29" s="20">
        <v>18</v>
      </c>
      <c r="C29" s="29" t="s">
        <v>338</v>
      </c>
      <c r="D29" s="29"/>
      <c r="E29" s="23" t="s">
        <v>339</v>
      </c>
      <c r="F29" s="20">
        <v>1</v>
      </c>
      <c r="G29" s="20">
        <v>1</v>
      </c>
      <c r="H29" s="24">
        <v>1</v>
      </c>
      <c r="I29" s="24">
        <f>G29*H29</f>
        <v>1</v>
      </c>
      <c r="J29" s="50"/>
    </row>
    <row r="30" spans="1:10" s="2" customFormat="1" ht="24.75" customHeight="1" hidden="1">
      <c r="A30" s="19"/>
      <c r="B30" s="20">
        <v>19</v>
      </c>
      <c r="C30" s="32"/>
      <c r="D30" s="32"/>
      <c r="E30" s="40"/>
      <c r="F30" s="20"/>
      <c r="G30" s="20"/>
      <c r="H30" s="24"/>
      <c r="I30" s="33"/>
      <c r="J30" s="38"/>
    </row>
    <row r="31" spans="1:10" s="4" customFormat="1" ht="24.75" customHeight="1">
      <c r="A31" s="43"/>
      <c r="B31" s="20" t="s">
        <v>171</v>
      </c>
      <c r="C31" s="20"/>
      <c r="D31" s="20"/>
      <c r="E31" s="44"/>
      <c r="F31" s="24">
        <f>SUM(F26:F30)</f>
        <v>26</v>
      </c>
      <c r="G31" s="24">
        <f>SUM(G26:G30)</f>
        <v>27</v>
      </c>
      <c r="H31" s="24"/>
      <c r="I31" s="24">
        <f>SUM(I26:I30)</f>
        <v>27</v>
      </c>
      <c r="J31" s="57"/>
    </row>
    <row r="32" spans="2:10" ht="27" customHeight="1">
      <c r="B32" s="45" t="s">
        <v>206</v>
      </c>
      <c r="C32" s="45"/>
      <c r="D32" s="46"/>
      <c r="E32" s="45"/>
      <c r="F32" s="45">
        <f>F7+F24+F31</f>
        <v>32</v>
      </c>
      <c r="G32" s="45">
        <f>G7+G24+G31</f>
        <v>91</v>
      </c>
      <c r="H32" s="45"/>
      <c r="I32" s="58">
        <f>I7+I24+I31</f>
        <v>100.018</v>
      </c>
      <c r="J32" s="59"/>
    </row>
  </sheetData>
  <sheetProtection/>
  <mergeCells count="32">
    <mergeCell ref="B1:J1"/>
    <mergeCell ref="C3:D3"/>
    <mergeCell ref="C4:D4"/>
    <mergeCell ref="C5:D5"/>
    <mergeCell ref="C6:D6"/>
    <mergeCell ref="B7:D7"/>
    <mergeCell ref="B8:J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B24:D24"/>
    <mergeCell ref="B25:J25"/>
    <mergeCell ref="C26:D26"/>
    <mergeCell ref="C27:D27"/>
    <mergeCell ref="C28:D28"/>
    <mergeCell ref="C29:D29"/>
    <mergeCell ref="C30:D30"/>
    <mergeCell ref="B31:D31"/>
    <mergeCell ref="B32:D32"/>
    <mergeCell ref="J26:J27"/>
  </mergeCells>
  <printOptions/>
  <pageMargins left="0.75" right="0.75" top="1" bottom="1" header="0.51" footer="0.51"/>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dc:creator>
  <cp:keywords/>
  <dc:description/>
  <cp:lastModifiedBy>感恩的心1395906937</cp:lastModifiedBy>
  <cp:lastPrinted>2017-02-17T08:14:37Z</cp:lastPrinted>
  <dcterms:created xsi:type="dcterms:W3CDTF">2015-08-19T10:16:49Z</dcterms:created>
  <dcterms:modified xsi:type="dcterms:W3CDTF">2019-09-24T02:25:36Z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2052-11.1.0.9098</vt:lpwstr>
  </property>
</Properties>
</file>