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3500" activeTab="0"/>
  </bookViews>
  <sheets>
    <sheet name="名单公示" sheetId="1" r:id="rId1"/>
  </sheets>
  <definedNames>
    <definedName name="_xlnm.Print_Titles" localSheetId="0">'名单公示'!$2:$2</definedName>
  </definedNames>
  <calcPr fullCalcOnLoad="1"/>
</workbook>
</file>

<file path=xl/sharedStrings.xml><?xml version="1.0" encoding="utf-8"?>
<sst xmlns="http://schemas.openxmlformats.org/spreadsheetml/2006/main" count="163" uniqueCount="85">
  <si>
    <t>2019年华宁县公开招聘事业单位工作人员拟聘用人员名单（二）</t>
  </si>
  <si>
    <t>编号</t>
  </si>
  <si>
    <t>准考证号</t>
  </si>
  <si>
    <t>姓名</t>
  </si>
  <si>
    <t>性别</t>
  </si>
  <si>
    <t>学历</t>
  </si>
  <si>
    <t>报考单位及岗位、岗位代码</t>
  </si>
  <si>
    <t>招聘职数</t>
  </si>
  <si>
    <t>笔试总成绩（300分）</t>
  </si>
  <si>
    <t>百分制笔试总成绩</t>
  </si>
  <si>
    <t>50%笔试成绩</t>
  </si>
  <si>
    <t>面试成绩</t>
  </si>
  <si>
    <r>
      <t>50%</t>
    </r>
    <r>
      <rPr>
        <b/>
        <sz val="9"/>
        <color indexed="8"/>
        <rFont val="宋体"/>
        <family val="0"/>
      </rPr>
      <t>面试成绩</t>
    </r>
  </si>
  <si>
    <t>综合成绩</t>
  </si>
  <si>
    <t>岗位综合成绩排名</t>
  </si>
  <si>
    <t>体检、考察情况</t>
  </si>
  <si>
    <t>3153041706019</t>
  </si>
  <si>
    <t>赵娟</t>
  </si>
  <si>
    <t>女</t>
  </si>
  <si>
    <t>本科</t>
  </si>
  <si>
    <t>华宁县公路工程质量监督站   专业技术人员（女）-1915300231</t>
  </si>
  <si>
    <t>一</t>
  </si>
  <si>
    <t>合格</t>
  </si>
  <si>
    <t>3153041706003</t>
  </si>
  <si>
    <t>李林</t>
  </si>
  <si>
    <t>男</t>
  </si>
  <si>
    <t>华宁县公路工程质量监督站 专业技术人员（男）-1915300131</t>
  </si>
  <si>
    <t>2153041705823</t>
  </si>
  <si>
    <t>杨稀茹</t>
  </si>
  <si>
    <t xml:space="preserve">华宁县农产品质量安全检测站      专业技术人员-1915310121
</t>
  </si>
  <si>
    <t>3153041706207</t>
  </si>
  <si>
    <t>许骁</t>
  </si>
  <si>
    <t xml:space="preserve">华宁县农产品质量安全检测站      专业技术人员-1915310231
</t>
  </si>
  <si>
    <t>3153041706306</t>
  </si>
  <si>
    <t>高仕博</t>
  </si>
  <si>
    <t xml:space="preserve">华宁县建设工程质量监督管理站    专业技术人员-1915320131
</t>
  </si>
  <si>
    <t>2153041705216</t>
  </si>
  <si>
    <t>杨紫铱</t>
  </si>
  <si>
    <t>华宁县妇幼保健计划服务中心  财务-1915260121</t>
  </si>
  <si>
    <t>2153041705329</t>
  </si>
  <si>
    <t>马丽娅</t>
  </si>
  <si>
    <t>华宁县疾病预防控制中心     财务-1915270121</t>
  </si>
  <si>
    <t>2153041705501</t>
  </si>
  <si>
    <t>张竣敏</t>
  </si>
  <si>
    <t>华宁县人民医院             财务-1915280921</t>
  </si>
  <si>
    <t>5153041704210</t>
  </si>
  <si>
    <t>赖桂红</t>
  </si>
  <si>
    <t>专科</t>
  </si>
  <si>
    <t>华宁县通红甸卫生院         临床-1915230251</t>
  </si>
  <si>
    <t>5353041704401</t>
  </si>
  <si>
    <t>罗灵茜</t>
  </si>
  <si>
    <t>华宁县青龙中心卫生院       药剂-1915240153</t>
  </si>
  <si>
    <t>5653041704701</t>
  </si>
  <si>
    <t>李景鹏</t>
  </si>
  <si>
    <t>华宁县盘溪中心卫生院       公卫-1915250156</t>
  </si>
  <si>
    <t>5253041704302</t>
  </si>
  <si>
    <t>罗慧</t>
  </si>
  <si>
    <t>华宁县人民医院             口腔（女）-1915280252</t>
  </si>
  <si>
    <t>5453041704604</t>
  </si>
  <si>
    <t>祁凡丁</t>
  </si>
  <si>
    <t>华宁县人民医院              护理-1915280854</t>
  </si>
  <si>
    <t>5453041704606</t>
  </si>
  <si>
    <t>李珊</t>
  </si>
  <si>
    <t>二</t>
  </si>
  <si>
    <t>5253041704303</t>
  </si>
  <si>
    <t>韩俊</t>
  </si>
  <si>
    <t>华宁县人民医院                 临床（男）-1915280352</t>
  </si>
  <si>
    <t>5253041704304</t>
  </si>
  <si>
    <t>李津</t>
  </si>
  <si>
    <t>华宁县人民医院                  临床（女）-1915280452</t>
  </si>
  <si>
    <t>5253041704305</t>
  </si>
  <si>
    <t>赵安然</t>
  </si>
  <si>
    <t>华宁县人民医院                 临床（不限）-1915280552</t>
  </si>
  <si>
    <t>5253041704307</t>
  </si>
  <si>
    <t>豆静静</t>
  </si>
  <si>
    <t>华宁县人民医院                 临床-1915280652</t>
  </si>
  <si>
    <t>2153041705607</t>
  </si>
  <si>
    <t>谢雯敏</t>
  </si>
  <si>
    <t>华宁县中医医院                 人事管理-1915290221</t>
  </si>
  <si>
    <t>5153041704216</t>
  </si>
  <si>
    <t>戚津姗</t>
  </si>
  <si>
    <t>华宁县中医医院                 临床-1915290351</t>
  </si>
  <si>
    <t>4153041700604</t>
  </si>
  <si>
    <t>陶云红</t>
  </si>
  <si>
    <t>华宁六中-初中历史(1915060141)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</si>
</sst>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.00_);\(0.00\)"/>
  </numFmts>
  <fonts count="68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b/>
      <sz val="8"/>
      <color indexed="8"/>
      <name val="宋体"/>
      <family val="0"/>
    </font>
    <font>
      <sz val="10"/>
      <color indexed="8"/>
      <name val="Gulim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b/>
      <sz val="9"/>
      <color theme="1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Gulim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0" applyNumberFormat="0" applyBorder="0" applyAlignment="0" applyProtection="0"/>
    <xf numFmtId="0" fontId="6" fillId="0" borderId="0" applyFill="0" applyProtection="0">
      <alignment/>
    </xf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6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hidden="1"/>
    </xf>
    <xf numFmtId="49" fontId="3" fillId="0" borderId="10" xfId="66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0" xfId="66" applyFont="1" applyFill="1" applyBorder="1" applyAlignment="1" applyProtection="1">
      <alignment horizontal="center" vertical="center" wrapText="1" shrinkToFi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shrinkToFit="1"/>
      <protection hidden="1"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60" fillId="0" borderId="13" xfId="0" applyFont="1" applyFill="1" applyBorder="1" applyAlignment="1" applyProtection="1">
      <alignment horizontal="center" vertical="center" wrapText="1"/>
      <protection/>
    </xf>
    <xf numFmtId="0" fontId="60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shrinkToFit="1"/>
      <protection hidden="1"/>
    </xf>
    <xf numFmtId="0" fontId="8" fillId="0" borderId="11" xfId="0" applyFont="1" applyBorder="1" applyAlignment="1" applyProtection="1">
      <alignment horizontal="center" vertical="center" wrapText="1" shrinkToFit="1"/>
      <protection hidden="1"/>
    </xf>
    <xf numFmtId="0" fontId="8" fillId="0" borderId="12" xfId="0" applyFont="1" applyBorder="1" applyAlignment="1" applyProtection="1">
      <alignment horizontal="center" vertical="center" wrapText="1" shrinkToFit="1"/>
      <protection hidden="1"/>
    </xf>
    <xf numFmtId="0" fontId="12" fillId="0" borderId="10" xfId="0" applyFont="1" applyBorder="1" applyAlignment="1" applyProtection="1">
      <alignment horizontal="center" vertical="center" shrinkToFit="1"/>
      <protection hidden="1"/>
    </xf>
    <xf numFmtId="176" fontId="13" fillId="0" borderId="10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13" fillId="0" borderId="10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 wrapText="1"/>
      <protection/>
    </xf>
    <xf numFmtId="176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178" fontId="57" fillId="0" borderId="10" xfId="0" applyNumberFormat="1" applyFont="1" applyFill="1" applyBorder="1" applyAlignment="1" applyProtection="1">
      <alignment horizontal="center" vertical="center"/>
      <protection/>
    </xf>
    <xf numFmtId="2" fontId="62" fillId="0" borderId="10" xfId="0" applyNumberFormat="1" applyFont="1" applyFill="1" applyBorder="1" applyAlignment="1" applyProtection="1">
      <alignment horizontal="center" vertical="center"/>
      <protection/>
    </xf>
    <xf numFmtId="176" fontId="63" fillId="0" borderId="10" xfId="0" applyNumberFormat="1" applyFont="1" applyFill="1" applyBorder="1" applyAlignment="1" applyProtection="1">
      <alignment horizontal="center" vertical="center"/>
      <protection/>
    </xf>
    <xf numFmtId="2" fontId="64" fillId="0" borderId="10" xfId="0" applyNumberFormat="1" applyFont="1" applyFill="1" applyBorder="1" applyAlignment="1" applyProtection="1">
      <alignment horizontal="center" vertical="center"/>
      <protection/>
    </xf>
    <xf numFmtId="179" fontId="65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 applyProtection="1">
      <alignment horizontal="center" vertical="center"/>
      <protection/>
    </xf>
    <xf numFmtId="0" fontId="67" fillId="0" borderId="10" xfId="62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 applyProtection="1" quotePrefix="1">
      <alignment horizontal="center" vertical="center" shrinkToFit="1"/>
      <protection hidden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适中 2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F14" sqref="F14:G14"/>
    </sheetView>
  </sheetViews>
  <sheetFormatPr defaultColWidth="9.00390625" defaultRowHeight="14.25"/>
  <cols>
    <col min="1" max="1" width="3.75390625" style="2" customWidth="1"/>
    <col min="2" max="2" width="14.125" style="2" customWidth="1"/>
    <col min="3" max="3" width="7.50390625" style="2" bestFit="1" customWidth="1"/>
    <col min="4" max="4" width="3.375" style="2" customWidth="1"/>
    <col min="5" max="5" width="5.125" style="2" customWidth="1"/>
    <col min="6" max="6" width="19.75390625" style="2" customWidth="1"/>
    <col min="7" max="7" width="4.25390625" style="2" customWidth="1"/>
    <col min="8" max="8" width="4.75390625" style="2" customWidth="1"/>
    <col min="9" max="9" width="6.375" style="2" customWidth="1"/>
    <col min="10" max="10" width="7.75390625" style="2" customWidth="1"/>
    <col min="11" max="11" width="6.875" style="2" customWidth="1"/>
    <col min="12" max="12" width="5.375" style="2" customWidth="1"/>
    <col min="13" max="13" width="7.25390625" style="2" customWidth="1"/>
    <col min="14" max="14" width="5.50390625" style="2" customWidth="1"/>
    <col min="15" max="15" width="5.75390625" style="2" customWidth="1"/>
    <col min="16" max="16" width="7.125" style="2" customWidth="1"/>
    <col min="17" max="16384" width="9.00390625" style="2" customWidth="1"/>
  </cols>
  <sheetData>
    <row r="1" spans="1:16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4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/>
      <c r="H2" s="5" t="s">
        <v>7</v>
      </c>
      <c r="I2" s="27" t="s">
        <v>8</v>
      </c>
      <c r="J2" s="27" t="s">
        <v>9</v>
      </c>
      <c r="K2" s="28" t="s">
        <v>10</v>
      </c>
      <c r="L2" s="29" t="s">
        <v>11</v>
      </c>
      <c r="M2" s="30" t="s">
        <v>12</v>
      </c>
      <c r="N2" s="31" t="s">
        <v>13</v>
      </c>
      <c r="O2" s="32" t="s">
        <v>14</v>
      </c>
      <c r="P2" s="32" t="s">
        <v>15</v>
      </c>
    </row>
    <row r="3" spans="1:16" ht="34.5" customHeight="1">
      <c r="A3" s="9">
        <v>1</v>
      </c>
      <c r="B3" s="10" t="s">
        <v>16</v>
      </c>
      <c r="C3" s="11" t="s">
        <v>17</v>
      </c>
      <c r="D3" s="12" t="s">
        <v>18</v>
      </c>
      <c r="E3" s="13" t="s">
        <v>19</v>
      </c>
      <c r="F3" s="14" t="s">
        <v>20</v>
      </c>
      <c r="G3" s="15"/>
      <c r="H3" s="16">
        <v>1</v>
      </c>
      <c r="I3" s="11">
        <v>207.6</v>
      </c>
      <c r="J3" s="33">
        <f aca="true" t="shared" si="0" ref="J3:J22">ROUND(I3*100/300,2)</f>
        <v>69.2</v>
      </c>
      <c r="K3" s="34">
        <f aca="true" t="shared" si="1" ref="K3:K22">ROUND(J3*50%,2)</f>
        <v>34.6</v>
      </c>
      <c r="L3" s="35">
        <v>85.09</v>
      </c>
      <c r="M3" s="36">
        <f aca="true" t="shared" si="2" ref="M3:M22">ROUND(L3*50%,2)</f>
        <v>42.55</v>
      </c>
      <c r="N3" s="37">
        <f aca="true" t="shared" si="3" ref="N3:N22">K3+M3</f>
        <v>77.15</v>
      </c>
      <c r="O3" s="38" t="s">
        <v>21</v>
      </c>
      <c r="P3" s="39" t="s">
        <v>22</v>
      </c>
    </row>
    <row r="4" spans="1:16" ht="34.5" customHeight="1">
      <c r="A4" s="9">
        <v>2</v>
      </c>
      <c r="B4" s="10" t="s">
        <v>23</v>
      </c>
      <c r="C4" s="11" t="s">
        <v>24</v>
      </c>
      <c r="D4" s="12" t="s">
        <v>25</v>
      </c>
      <c r="E4" s="13" t="s">
        <v>19</v>
      </c>
      <c r="F4" s="17" t="s">
        <v>26</v>
      </c>
      <c r="G4" s="18"/>
      <c r="H4" s="16">
        <v>1</v>
      </c>
      <c r="I4" s="10">
        <v>195.4</v>
      </c>
      <c r="J4" s="33">
        <f t="shared" si="0"/>
        <v>65.13</v>
      </c>
      <c r="K4" s="34">
        <f t="shared" si="1"/>
        <v>32.57</v>
      </c>
      <c r="L4" s="35">
        <v>81.47</v>
      </c>
      <c r="M4" s="36">
        <f t="shared" si="2"/>
        <v>40.74</v>
      </c>
      <c r="N4" s="37">
        <f t="shared" si="3"/>
        <v>73.31</v>
      </c>
      <c r="O4" s="38" t="s">
        <v>21</v>
      </c>
      <c r="P4" s="39" t="s">
        <v>22</v>
      </c>
    </row>
    <row r="5" spans="1:16" ht="34.5" customHeight="1">
      <c r="A5" s="9">
        <v>3</v>
      </c>
      <c r="B5" s="10" t="s">
        <v>27</v>
      </c>
      <c r="C5" s="11" t="s">
        <v>28</v>
      </c>
      <c r="D5" s="12" t="s">
        <v>18</v>
      </c>
      <c r="E5" s="13" t="s">
        <v>19</v>
      </c>
      <c r="F5" s="17" t="s">
        <v>29</v>
      </c>
      <c r="G5" s="18"/>
      <c r="H5" s="16">
        <v>1</v>
      </c>
      <c r="I5" s="11">
        <v>199</v>
      </c>
      <c r="J5" s="33">
        <f t="shared" si="0"/>
        <v>66.33</v>
      </c>
      <c r="K5" s="34">
        <f t="shared" si="1"/>
        <v>33.17</v>
      </c>
      <c r="L5" s="35">
        <v>82.49</v>
      </c>
      <c r="M5" s="36">
        <f t="shared" si="2"/>
        <v>41.25</v>
      </c>
      <c r="N5" s="37">
        <f t="shared" si="3"/>
        <v>74.42</v>
      </c>
      <c r="O5" s="38" t="s">
        <v>21</v>
      </c>
      <c r="P5" s="39" t="s">
        <v>22</v>
      </c>
    </row>
    <row r="6" spans="1:16" ht="34.5" customHeight="1">
      <c r="A6" s="9">
        <v>4</v>
      </c>
      <c r="B6" s="10" t="s">
        <v>30</v>
      </c>
      <c r="C6" s="11" t="s">
        <v>31</v>
      </c>
      <c r="D6" s="12" t="s">
        <v>18</v>
      </c>
      <c r="E6" s="13" t="s">
        <v>19</v>
      </c>
      <c r="F6" s="17" t="s">
        <v>32</v>
      </c>
      <c r="G6" s="18"/>
      <c r="H6" s="16">
        <v>1</v>
      </c>
      <c r="I6" s="11">
        <v>184.9</v>
      </c>
      <c r="J6" s="33">
        <f t="shared" si="0"/>
        <v>61.63</v>
      </c>
      <c r="K6" s="34">
        <f t="shared" si="1"/>
        <v>30.82</v>
      </c>
      <c r="L6" s="35">
        <v>85.48</v>
      </c>
      <c r="M6" s="36">
        <f t="shared" si="2"/>
        <v>42.74</v>
      </c>
      <c r="N6" s="37">
        <f t="shared" si="3"/>
        <v>73.56</v>
      </c>
      <c r="O6" s="40" t="s">
        <v>21</v>
      </c>
      <c r="P6" s="39" t="s">
        <v>22</v>
      </c>
    </row>
    <row r="7" spans="1:16" ht="34.5" customHeight="1">
      <c r="A7" s="9">
        <v>5</v>
      </c>
      <c r="B7" s="10" t="s">
        <v>33</v>
      </c>
      <c r="C7" s="11" t="s">
        <v>34</v>
      </c>
      <c r="D7" s="12" t="s">
        <v>25</v>
      </c>
      <c r="E7" s="13" t="s">
        <v>19</v>
      </c>
      <c r="F7" s="17" t="s">
        <v>35</v>
      </c>
      <c r="G7" s="18"/>
      <c r="H7" s="16">
        <v>1</v>
      </c>
      <c r="I7" s="11">
        <v>186.7</v>
      </c>
      <c r="J7" s="33">
        <f t="shared" si="0"/>
        <v>62.23</v>
      </c>
      <c r="K7" s="34">
        <f t="shared" si="1"/>
        <v>31.12</v>
      </c>
      <c r="L7" s="35">
        <v>78.86</v>
      </c>
      <c r="M7" s="36">
        <f t="shared" si="2"/>
        <v>39.43</v>
      </c>
      <c r="N7" s="37">
        <f t="shared" si="3"/>
        <v>70.55</v>
      </c>
      <c r="O7" s="40" t="s">
        <v>21</v>
      </c>
      <c r="P7" s="39" t="s">
        <v>22</v>
      </c>
    </row>
    <row r="8" spans="1:16" ht="34.5" customHeight="1">
      <c r="A8" s="9">
        <v>6</v>
      </c>
      <c r="B8" s="10" t="s">
        <v>36</v>
      </c>
      <c r="C8" s="11" t="s">
        <v>37</v>
      </c>
      <c r="D8" s="12" t="s">
        <v>18</v>
      </c>
      <c r="E8" s="13" t="s">
        <v>19</v>
      </c>
      <c r="F8" s="19" t="s">
        <v>38</v>
      </c>
      <c r="G8" s="18"/>
      <c r="H8" s="16">
        <v>1</v>
      </c>
      <c r="I8" s="10">
        <v>192.5</v>
      </c>
      <c r="J8" s="33">
        <f t="shared" si="0"/>
        <v>64.17</v>
      </c>
      <c r="K8" s="34">
        <f t="shared" si="1"/>
        <v>32.09</v>
      </c>
      <c r="L8" s="35">
        <v>83.6</v>
      </c>
      <c r="M8" s="36">
        <f t="shared" si="2"/>
        <v>41.8</v>
      </c>
      <c r="N8" s="37">
        <f t="shared" si="3"/>
        <v>73.89</v>
      </c>
      <c r="O8" s="40" t="s">
        <v>21</v>
      </c>
      <c r="P8" s="39" t="s">
        <v>22</v>
      </c>
    </row>
    <row r="9" spans="1:16" ht="34.5" customHeight="1">
      <c r="A9" s="9">
        <v>7</v>
      </c>
      <c r="B9" s="10" t="s">
        <v>39</v>
      </c>
      <c r="C9" s="11" t="s">
        <v>40</v>
      </c>
      <c r="D9" s="12" t="s">
        <v>18</v>
      </c>
      <c r="E9" s="13" t="s">
        <v>19</v>
      </c>
      <c r="F9" s="19" t="s">
        <v>41</v>
      </c>
      <c r="G9" s="18"/>
      <c r="H9" s="16">
        <v>1</v>
      </c>
      <c r="I9" s="10">
        <v>190</v>
      </c>
      <c r="J9" s="33">
        <f t="shared" si="0"/>
        <v>63.33</v>
      </c>
      <c r="K9" s="34">
        <f t="shared" si="1"/>
        <v>31.67</v>
      </c>
      <c r="L9" s="35">
        <v>85.68</v>
      </c>
      <c r="M9" s="36">
        <f t="shared" si="2"/>
        <v>42.84</v>
      </c>
      <c r="N9" s="37">
        <f t="shared" si="3"/>
        <v>74.51</v>
      </c>
      <c r="O9" s="40" t="s">
        <v>21</v>
      </c>
      <c r="P9" s="39" t="s">
        <v>22</v>
      </c>
    </row>
    <row r="10" spans="1:16" ht="34.5" customHeight="1">
      <c r="A10" s="9">
        <v>8</v>
      </c>
      <c r="B10" s="10" t="s">
        <v>42</v>
      </c>
      <c r="C10" s="11" t="s">
        <v>43</v>
      </c>
      <c r="D10" s="12" t="s">
        <v>18</v>
      </c>
      <c r="E10" s="13" t="s">
        <v>19</v>
      </c>
      <c r="F10" s="19" t="s">
        <v>44</v>
      </c>
      <c r="G10" s="18"/>
      <c r="H10" s="16">
        <v>1</v>
      </c>
      <c r="I10" s="10">
        <v>203</v>
      </c>
      <c r="J10" s="33">
        <f t="shared" si="0"/>
        <v>67.67</v>
      </c>
      <c r="K10" s="34">
        <f t="shared" si="1"/>
        <v>33.84</v>
      </c>
      <c r="L10" s="35">
        <v>85.53</v>
      </c>
      <c r="M10" s="36">
        <f t="shared" si="2"/>
        <v>42.77</v>
      </c>
      <c r="N10" s="37">
        <f t="shared" si="3"/>
        <v>76.61000000000001</v>
      </c>
      <c r="O10" s="40" t="s">
        <v>21</v>
      </c>
      <c r="P10" s="39" t="s">
        <v>22</v>
      </c>
    </row>
    <row r="11" spans="1:16" ht="34.5" customHeight="1">
      <c r="A11" s="9">
        <v>9</v>
      </c>
      <c r="B11" s="10" t="s">
        <v>45</v>
      </c>
      <c r="C11" s="11" t="s">
        <v>46</v>
      </c>
      <c r="D11" s="12" t="s">
        <v>18</v>
      </c>
      <c r="E11" s="13" t="s">
        <v>47</v>
      </c>
      <c r="F11" s="17" t="s">
        <v>48</v>
      </c>
      <c r="G11" s="18"/>
      <c r="H11" s="16">
        <v>1</v>
      </c>
      <c r="I11" s="11">
        <v>160.9</v>
      </c>
      <c r="J11" s="33">
        <f t="shared" si="0"/>
        <v>53.63</v>
      </c>
      <c r="K11" s="34">
        <f t="shared" si="1"/>
        <v>26.82</v>
      </c>
      <c r="L11" s="35">
        <v>82.7</v>
      </c>
      <c r="M11" s="36">
        <f t="shared" si="2"/>
        <v>41.35</v>
      </c>
      <c r="N11" s="37">
        <f t="shared" si="3"/>
        <v>68.17</v>
      </c>
      <c r="O11" s="40" t="s">
        <v>21</v>
      </c>
      <c r="P11" s="39" t="s">
        <v>22</v>
      </c>
    </row>
    <row r="12" spans="1:16" ht="34.5" customHeight="1">
      <c r="A12" s="9">
        <v>10</v>
      </c>
      <c r="B12" s="10" t="s">
        <v>49</v>
      </c>
      <c r="C12" s="11" t="s">
        <v>50</v>
      </c>
      <c r="D12" s="12" t="s">
        <v>18</v>
      </c>
      <c r="E12" s="13" t="s">
        <v>19</v>
      </c>
      <c r="F12" s="17" t="s">
        <v>51</v>
      </c>
      <c r="G12" s="18"/>
      <c r="H12" s="16">
        <v>1</v>
      </c>
      <c r="I12" s="11">
        <v>157.2</v>
      </c>
      <c r="J12" s="33">
        <f t="shared" si="0"/>
        <v>52.4</v>
      </c>
      <c r="K12" s="34">
        <f t="shared" si="1"/>
        <v>26.2</v>
      </c>
      <c r="L12" s="35">
        <v>82.2</v>
      </c>
      <c r="M12" s="36">
        <f t="shared" si="2"/>
        <v>41.1</v>
      </c>
      <c r="N12" s="37">
        <f t="shared" si="3"/>
        <v>67.3</v>
      </c>
      <c r="O12" s="40" t="s">
        <v>21</v>
      </c>
      <c r="P12" s="39" t="s">
        <v>22</v>
      </c>
    </row>
    <row r="13" spans="1:16" ht="34.5" customHeight="1">
      <c r="A13" s="9">
        <v>11</v>
      </c>
      <c r="B13" s="10" t="s">
        <v>52</v>
      </c>
      <c r="C13" s="11" t="s">
        <v>53</v>
      </c>
      <c r="D13" s="12" t="s">
        <v>25</v>
      </c>
      <c r="E13" s="13" t="s">
        <v>19</v>
      </c>
      <c r="F13" s="17" t="s">
        <v>54</v>
      </c>
      <c r="G13" s="18"/>
      <c r="H13" s="16">
        <v>1</v>
      </c>
      <c r="I13" s="11">
        <v>187.6</v>
      </c>
      <c r="J13" s="33">
        <f t="shared" si="0"/>
        <v>62.53</v>
      </c>
      <c r="K13" s="34">
        <f t="shared" si="1"/>
        <v>31.27</v>
      </c>
      <c r="L13" s="35">
        <v>79.53</v>
      </c>
      <c r="M13" s="36">
        <f t="shared" si="2"/>
        <v>39.77</v>
      </c>
      <c r="N13" s="37">
        <f t="shared" si="3"/>
        <v>71.04</v>
      </c>
      <c r="O13" s="40" t="s">
        <v>21</v>
      </c>
      <c r="P13" s="39" t="s">
        <v>22</v>
      </c>
    </row>
    <row r="14" spans="1:16" ht="34.5" customHeight="1">
      <c r="A14" s="9">
        <v>12</v>
      </c>
      <c r="B14" s="10" t="s">
        <v>55</v>
      </c>
      <c r="C14" s="11" t="s">
        <v>56</v>
      </c>
      <c r="D14" s="12" t="s">
        <v>18</v>
      </c>
      <c r="E14" s="13" t="s">
        <v>19</v>
      </c>
      <c r="F14" s="17" t="s">
        <v>57</v>
      </c>
      <c r="G14" s="18"/>
      <c r="H14" s="20">
        <v>1</v>
      </c>
      <c r="I14" s="11">
        <v>175.8</v>
      </c>
      <c r="J14" s="33">
        <f t="shared" si="0"/>
        <v>58.6</v>
      </c>
      <c r="K14" s="34">
        <f t="shared" si="1"/>
        <v>29.3</v>
      </c>
      <c r="L14" s="35">
        <v>78.51</v>
      </c>
      <c r="M14" s="36">
        <f t="shared" si="2"/>
        <v>39.26</v>
      </c>
      <c r="N14" s="37">
        <f t="shared" si="3"/>
        <v>68.56</v>
      </c>
      <c r="O14" s="40" t="s">
        <v>21</v>
      </c>
      <c r="P14" s="39" t="s">
        <v>22</v>
      </c>
    </row>
    <row r="15" spans="1:16" ht="34.5" customHeight="1">
      <c r="A15" s="9">
        <v>13</v>
      </c>
      <c r="B15" s="10" t="s">
        <v>58</v>
      </c>
      <c r="C15" s="11" t="s">
        <v>59</v>
      </c>
      <c r="D15" s="12" t="s">
        <v>18</v>
      </c>
      <c r="E15" s="13" t="s">
        <v>19</v>
      </c>
      <c r="F15" s="21" t="s">
        <v>60</v>
      </c>
      <c r="G15" s="22"/>
      <c r="H15" s="20">
        <v>2</v>
      </c>
      <c r="I15" s="11">
        <v>198.5</v>
      </c>
      <c r="J15" s="33">
        <f aca="true" t="shared" si="4" ref="J15:J22">ROUND(I15*100/300,2)</f>
        <v>66.17</v>
      </c>
      <c r="K15" s="34">
        <f aca="true" t="shared" si="5" ref="K15:K22">ROUND(J15*50%,2)</f>
        <v>33.09</v>
      </c>
      <c r="L15" s="35">
        <v>82.59</v>
      </c>
      <c r="M15" s="36">
        <f aca="true" t="shared" si="6" ref="M15:M22">ROUND(L15*50%,2)</f>
        <v>41.3</v>
      </c>
      <c r="N15" s="37">
        <f aca="true" t="shared" si="7" ref="N15:N22">K15+M15</f>
        <v>74.39</v>
      </c>
      <c r="O15" s="41" t="s">
        <v>21</v>
      </c>
      <c r="P15" s="39" t="s">
        <v>22</v>
      </c>
    </row>
    <row r="16" spans="1:16" ht="34.5" customHeight="1">
      <c r="A16" s="9">
        <v>14</v>
      </c>
      <c r="B16" s="10" t="s">
        <v>61</v>
      </c>
      <c r="C16" s="11" t="s">
        <v>62</v>
      </c>
      <c r="D16" s="12" t="s">
        <v>18</v>
      </c>
      <c r="E16" s="13" t="s">
        <v>19</v>
      </c>
      <c r="F16" s="21" t="s">
        <v>60</v>
      </c>
      <c r="G16" s="22"/>
      <c r="H16" s="20"/>
      <c r="I16" s="11">
        <v>162.4</v>
      </c>
      <c r="J16" s="33">
        <f t="shared" si="4"/>
        <v>54.13</v>
      </c>
      <c r="K16" s="34">
        <f t="shared" si="5"/>
        <v>27.07</v>
      </c>
      <c r="L16" s="35">
        <v>79.64</v>
      </c>
      <c r="M16" s="36">
        <f t="shared" si="6"/>
        <v>39.82</v>
      </c>
      <c r="N16" s="37">
        <f t="shared" si="7"/>
        <v>66.89</v>
      </c>
      <c r="O16" s="41" t="s">
        <v>63</v>
      </c>
      <c r="P16" s="39" t="s">
        <v>22</v>
      </c>
    </row>
    <row r="17" spans="1:16" ht="34.5" customHeight="1">
      <c r="A17" s="9">
        <v>15</v>
      </c>
      <c r="B17" s="10" t="s">
        <v>64</v>
      </c>
      <c r="C17" s="11" t="s">
        <v>65</v>
      </c>
      <c r="D17" s="12" t="s">
        <v>25</v>
      </c>
      <c r="E17" s="13" t="s">
        <v>19</v>
      </c>
      <c r="F17" s="21" t="s">
        <v>66</v>
      </c>
      <c r="G17" s="22"/>
      <c r="H17" s="20">
        <v>1</v>
      </c>
      <c r="I17" s="10">
        <v>152</v>
      </c>
      <c r="J17" s="33">
        <f t="shared" si="4"/>
        <v>50.67</v>
      </c>
      <c r="K17" s="34">
        <f t="shared" si="5"/>
        <v>25.34</v>
      </c>
      <c r="L17" s="35">
        <v>70.44</v>
      </c>
      <c r="M17" s="36">
        <f t="shared" si="6"/>
        <v>35.22</v>
      </c>
      <c r="N17" s="37">
        <f t="shared" si="7"/>
        <v>60.56</v>
      </c>
      <c r="O17" s="41" t="s">
        <v>21</v>
      </c>
      <c r="P17" s="39" t="s">
        <v>22</v>
      </c>
    </row>
    <row r="18" spans="1:16" ht="34.5" customHeight="1">
      <c r="A18" s="9">
        <v>16</v>
      </c>
      <c r="B18" s="10" t="s">
        <v>67</v>
      </c>
      <c r="C18" s="11" t="s">
        <v>68</v>
      </c>
      <c r="D18" s="12" t="s">
        <v>18</v>
      </c>
      <c r="E18" s="13" t="s">
        <v>19</v>
      </c>
      <c r="F18" s="21" t="s">
        <v>69</v>
      </c>
      <c r="G18" s="22"/>
      <c r="H18" s="20">
        <v>1</v>
      </c>
      <c r="I18" s="10">
        <v>132.3</v>
      </c>
      <c r="J18" s="33">
        <f t="shared" si="4"/>
        <v>44.1</v>
      </c>
      <c r="K18" s="34">
        <f t="shared" si="5"/>
        <v>22.05</v>
      </c>
      <c r="L18" s="35">
        <v>74.25</v>
      </c>
      <c r="M18" s="36">
        <f t="shared" si="6"/>
        <v>37.13</v>
      </c>
      <c r="N18" s="37">
        <f t="shared" si="7"/>
        <v>59.18000000000001</v>
      </c>
      <c r="O18" s="41" t="s">
        <v>21</v>
      </c>
      <c r="P18" s="39" t="s">
        <v>22</v>
      </c>
    </row>
    <row r="19" spans="1:16" ht="34.5" customHeight="1">
      <c r="A19" s="9">
        <v>17</v>
      </c>
      <c r="B19" s="10" t="s">
        <v>70</v>
      </c>
      <c r="C19" s="11" t="s">
        <v>71</v>
      </c>
      <c r="D19" s="12" t="s">
        <v>18</v>
      </c>
      <c r="E19" s="13" t="s">
        <v>19</v>
      </c>
      <c r="F19" s="21" t="s">
        <v>72</v>
      </c>
      <c r="G19" s="22"/>
      <c r="H19" s="20">
        <v>1</v>
      </c>
      <c r="I19" s="10">
        <v>181</v>
      </c>
      <c r="J19" s="33">
        <f t="shared" si="4"/>
        <v>60.33</v>
      </c>
      <c r="K19" s="34">
        <f t="shared" si="5"/>
        <v>30.17</v>
      </c>
      <c r="L19" s="35">
        <v>81.76</v>
      </c>
      <c r="M19" s="36">
        <f t="shared" si="6"/>
        <v>40.88</v>
      </c>
      <c r="N19" s="37">
        <f t="shared" si="7"/>
        <v>71.05000000000001</v>
      </c>
      <c r="O19" s="38" t="s">
        <v>21</v>
      </c>
      <c r="P19" s="39" t="s">
        <v>22</v>
      </c>
    </row>
    <row r="20" spans="1:16" ht="34.5" customHeight="1">
      <c r="A20" s="9">
        <v>18</v>
      </c>
      <c r="B20" s="10" t="s">
        <v>73</v>
      </c>
      <c r="C20" s="11" t="s">
        <v>74</v>
      </c>
      <c r="D20" s="12" t="s">
        <v>18</v>
      </c>
      <c r="E20" s="13" t="s">
        <v>19</v>
      </c>
      <c r="F20" s="21" t="s">
        <v>75</v>
      </c>
      <c r="G20" s="22"/>
      <c r="H20" s="20">
        <v>1</v>
      </c>
      <c r="I20" s="10">
        <v>172.5</v>
      </c>
      <c r="J20" s="33">
        <f t="shared" si="4"/>
        <v>57.5</v>
      </c>
      <c r="K20" s="34">
        <f t="shared" si="5"/>
        <v>28.75</v>
      </c>
      <c r="L20" s="35">
        <v>72.6</v>
      </c>
      <c r="M20" s="36">
        <f t="shared" si="6"/>
        <v>36.3</v>
      </c>
      <c r="N20" s="37">
        <f t="shared" si="7"/>
        <v>65.05</v>
      </c>
      <c r="O20" s="40" t="s">
        <v>21</v>
      </c>
      <c r="P20" s="39" t="s">
        <v>22</v>
      </c>
    </row>
    <row r="21" spans="1:16" ht="34.5" customHeight="1">
      <c r="A21" s="9">
        <v>19</v>
      </c>
      <c r="B21" s="10" t="s">
        <v>76</v>
      </c>
      <c r="C21" s="11" t="s">
        <v>77</v>
      </c>
      <c r="D21" s="12" t="s">
        <v>18</v>
      </c>
      <c r="E21" s="13" t="s">
        <v>19</v>
      </c>
      <c r="F21" s="21" t="s">
        <v>78</v>
      </c>
      <c r="G21" s="22"/>
      <c r="H21" s="20">
        <v>1</v>
      </c>
      <c r="I21" s="11">
        <v>205</v>
      </c>
      <c r="J21" s="33">
        <f t="shared" si="4"/>
        <v>68.33</v>
      </c>
      <c r="K21" s="34">
        <f t="shared" si="5"/>
        <v>34.17</v>
      </c>
      <c r="L21" s="35">
        <v>82.16</v>
      </c>
      <c r="M21" s="36">
        <f t="shared" si="6"/>
        <v>41.08</v>
      </c>
      <c r="N21" s="37">
        <f t="shared" si="7"/>
        <v>75.25</v>
      </c>
      <c r="O21" s="40" t="s">
        <v>21</v>
      </c>
      <c r="P21" s="39" t="s">
        <v>22</v>
      </c>
    </row>
    <row r="22" spans="1:16" ht="34.5" customHeight="1">
      <c r="A22" s="9">
        <v>20</v>
      </c>
      <c r="B22" s="10" t="s">
        <v>79</v>
      </c>
      <c r="C22" s="11" t="s">
        <v>80</v>
      </c>
      <c r="D22" s="12" t="s">
        <v>18</v>
      </c>
      <c r="E22" s="13" t="s">
        <v>19</v>
      </c>
      <c r="F22" s="21" t="s">
        <v>81</v>
      </c>
      <c r="G22" s="22"/>
      <c r="H22" s="20">
        <v>1</v>
      </c>
      <c r="I22" s="11">
        <v>179.1</v>
      </c>
      <c r="J22" s="33">
        <f t="shared" si="4"/>
        <v>59.7</v>
      </c>
      <c r="K22" s="34">
        <f t="shared" si="5"/>
        <v>29.85</v>
      </c>
      <c r="L22" s="35">
        <v>77.81</v>
      </c>
      <c r="M22" s="36">
        <f t="shared" si="6"/>
        <v>38.91</v>
      </c>
      <c r="N22" s="37">
        <f t="shared" si="7"/>
        <v>68.75999999999999</v>
      </c>
      <c r="O22" s="40" t="s">
        <v>21</v>
      </c>
      <c r="P22" s="38" t="s">
        <v>22</v>
      </c>
    </row>
    <row r="23" spans="1:16" ht="32.25" customHeight="1">
      <c r="A23" s="13">
        <v>21</v>
      </c>
      <c r="B23" s="44" t="s">
        <v>82</v>
      </c>
      <c r="C23" s="23" t="s">
        <v>83</v>
      </c>
      <c r="D23" s="13" t="s">
        <v>18</v>
      </c>
      <c r="E23" s="13" t="s">
        <v>19</v>
      </c>
      <c r="F23" s="24" t="s">
        <v>84</v>
      </c>
      <c r="G23" s="25"/>
      <c r="H23" s="26">
        <v>1</v>
      </c>
      <c r="I23" s="42">
        <v>187</v>
      </c>
      <c r="J23" s="43">
        <v>62.33</v>
      </c>
      <c r="K23" s="43">
        <v>31.17</v>
      </c>
      <c r="L23" s="43">
        <v>82.80000000000001</v>
      </c>
      <c r="M23" s="43">
        <v>41.4</v>
      </c>
      <c r="N23" s="43">
        <v>72.57</v>
      </c>
      <c r="O23" s="40" t="s">
        <v>21</v>
      </c>
      <c r="P23" s="38" t="s">
        <v>22</v>
      </c>
    </row>
  </sheetData>
  <sheetProtection/>
  <mergeCells count="24">
    <mergeCell ref="A1:P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H15:H16"/>
  </mergeCells>
  <printOptions horizontalCentered="1"/>
  <pageMargins left="0.5118110236220472" right="0.5118110236220472" top="0.49" bottom="0.35433070866141736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谢丽萍</cp:lastModifiedBy>
  <cp:lastPrinted>2019-08-21T09:56:49Z</cp:lastPrinted>
  <dcterms:created xsi:type="dcterms:W3CDTF">2012-06-06T01:30:27Z</dcterms:created>
  <dcterms:modified xsi:type="dcterms:W3CDTF">2019-08-29T08:39:05Z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