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 " sheetId="1" r:id="rId1"/>
  </sheets>
  <definedNames>
    <definedName name="_xlnm.Print_Titles" localSheetId="0">' '!$2:$2</definedName>
    <definedName name="_xlnm._FilterDatabase" localSheetId="0" hidden="1">' '!$B$2:$P$11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<sst xmlns="http://schemas.openxmlformats.org/spreadsheetml/2006/main" count="57" uniqueCount="46">
  <si>
    <r>
      <t>附件：</t>
    </r>
    <r>
      <rPr>
        <sz val="14"/>
        <rFont val="黑体"/>
        <family val="3"/>
      </rPr>
      <t>2019年十堰市直学校公开招聘工作人员递补体检、考察人员名单</t>
    </r>
  </si>
  <si>
    <t>序号</t>
  </si>
  <si>
    <t>报考岗位</t>
  </si>
  <si>
    <t>姓名</t>
  </si>
  <si>
    <t>性别</t>
  </si>
  <si>
    <t>准考证号</t>
  </si>
  <si>
    <t>职业能力倾向测验</t>
  </si>
  <si>
    <t>职业能力倾向测验折算</t>
  </si>
  <si>
    <t>综合应
用能力</t>
  </si>
  <si>
    <t>综合应用能力折算</t>
  </si>
  <si>
    <t>笔试
成绩</t>
  </si>
  <si>
    <t>三支一扶或网格员加分</t>
  </si>
  <si>
    <t>笔试总成绩</t>
  </si>
  <si>
    <t>面试成绩</t>
  </si>
  <si>
    <t>面试成绩折合</t>
  </si>
  <si>
    <t>笔试成绩折合</t>
  </si>
  <si>
    <t>综合成绩</t>
  </si>
  <si>
    <t>初中数学 02</t>
  </si>
  <si>
    <t>刘惠珍</t>
  </si>
  <si>
    <t>女</t>
  </si>
  <si>
    <t>201904906</t>
  </si>
  <si>
    <t>初中地理 07</t>
  </si>
  <si>
    <t>林燕芳</t>
  </si>
  <si>
    <t>201906603</t>
  </si>
  <si>
    <t>小学语文 09</t>
  </si>
  <si>
    <t>党珍</t>
  </si>
  <si>
    <t>201901425</t>
  </si>
  <si>
    <t>小学数学 10</t>
  </si>
  <si>
    <t>王娜</t>
  </si>
  <si>
    <t>201902802</t>
  </si>
  <si>
    <t>方臣荣</t>
  </si>
  <si>
    <t>201903208</t>
  </si>
  <si>
    <t>朱竟源</t>
  </si>
  <si>
    <t>201902908</t>
  </si>
  <si>
    <t>小学英语 11</t>
  </si>
  <si>
    <t>刘亚奇</t>
  </si>
  <si>
    <t>201901907</t>
  </si>
  <si>
    <t>小学美术 13</t>
  </si>
  <si>
    <t>熊杰</t>
  </si>
  <si>
    <t>201904229</t>
  </si>
  <si>
    <t>中职机电技术专业教师 33</t>
  </si>
  <si>
    <t>朱伟</t>
  </si>
  <si>
    <t>男</t>
  </si>
  <si>
    <t>201907024</t>
  </si>
  <si>
    <t>形体教学教师 34</t>
  </si>
  <si>
    <t>常亚婕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</si>
</sst>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25">
    <font>
      <sz val="12"/>
      <name val="宋体"/>
      <family val="0"/>
    </font>
    <font>
      <b/>
      <sz val="12"/>
      <name val="仿宋"/>
      <family val="3"/>
    </font>
    <font>
      <sz val="11"/>
      <name val="黑体"/>
      <family val="3"/>
    </font>
    <font>
      <sz val="14"/>
      <name val="黑体"/>
      <family val="3"/>
    </font>
    <font>
      <sz val="12"/>
      <name val="仿宋"/>
      <family val="3"/>
    </font>
    <font>
      <sz val="11"/>
      <name val="仿宋"/>
      <family val="3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2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8" fillId="0" borderId="4" applyNumberFormat="0" applyFill="0" applyAlignment="0" applyProtection="0"/>
    <xf numFmtId="0" fontId="12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7" fillId="9" borderId="0" applyNumberFormat="0" applyBorder="0" applyAlignment="0" applyProtection="0"/>
    <xf numFmtId="0" fontId="12" fillId="10" borderId="0" applyNumberFormat="0" applyBorder="0" applyAlignment="0" applyProtection="0"/>
    <xf numFmtId="0" fontId="17" fillId="0" borderId="7" applyNumberFormat="0" applyFill="0" applyAlignment="0" applyProtection="0"/>
    <xf numFmtId="0" fontId="19" fillId="0" borderId="8" applyNumberFormat="0" applyFill="0" applyAlignment="0" applyProtection="0"/>
    <xf numFmtId="0" fontId="21" fillId="9" borderId="0" applyNumberFormat="0" applyBorder="0" applyAlignment="0" applyProtection="0"/>
    <xf numFmtId="0" fontId="16" fillId="11" borderId="0" applyNumberFormat="0" applyBorder="0" applyAlignment="0" applyProtection="0"/>
    <xf numFmtId="0" fontId="7" fillId="12" borderId="0" applyNumberFormat="0" applyBorder="0" applyAlignment="0" applyProtection="0"/>
    <xf numFmtId="0" fontId="12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2" fillId="16" borderId="0" applyNumberFormat="0" applyBorder="0" applyAlignment="0" applyProtection="0"/>
    <xf numFmtId="0" fontId="7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7" fillId="4" borderId="0" applyNumberFormat="0" applyBorder="0" applyAlignment="0" applyProtection="0"/>
    <xf numFmtId="0" fontId="12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 shrinkToFit="1"/>
    </xf>
    <xf numFmtId="176" fontId="0" fillId="0" borderId="0" xfId="0" applyNumberFormat="1" applyFont="1" applyFill="1" applyAlignment="1">
      <alignment horizontal="center" vertical="center" shrinkToFit="1"/>
    </xf>
    <xf numFmtId="177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 shrinkToFit="1"/>
    </xf>
    <xf numFmtId="176" fontId="1" fillId="0" borderId="9" xfId="0" applyNumberFormat="1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176" fontId="5" fillId="0" borderId="9" xfId="0" applyNumberFormat="1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176" fontId="1" fillId="0" borderId="9" xfId="0" applyNumberFormat="1" applyFont="1" applyFill="1" applyBorder="1" applyAlignment="1">
      <alignment horizontal="center" vertical="center" wrapText="1" shrinkToFit="1"/>
    </xf>
    <xf numFmtId="177" fontId="1" fillId="0" borderId="9" xfId="0" applyNumberFormat="1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 wrapText="1" shrinkToFit="1"/>
    </xf>
    <xf numFmtId="176" fontId="5" fillId="0" borderId="9" xfId="0" applyNumberFormat="1" applyFont="1" applyFill="1" applyBorder="1" applyAlignment="1">
      <alignment horizontal="center" vertical="center" shrinkToFit="1"/>
    </xf>
    <xf numFmtId="177" fontId="5" fillId="0" borderId="9" xfId="0" applyNumberFormat="1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176" fontId="5" fillId="0" borderId="9" xfId="0" applyNumberFormat="1" applyFont="1" applyFill="1" applyBorder="1" applyAlignment="1">
      <alignment horizontal="center" vertical="center" shrinkToFit="1"/>
    </xf>
    <xf numFmtId="177" fontId="5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="130" zoomScaleNormal="130" zoomScaleSheetLayoutView="100" workbookViewId="0" topLeftCell="A2">
      <selection activeCell="M8" sqref="M8"/>
    </sheetView>
  </sheetViews>
  <sheetFormatPr defaultColWidth="9.00390625" defaultRowHeight="14.25"/>
  <cols>
    <col min="1" max="1" width="5.375" style="6" customWidth="1"/>
    <col min="2" max="2" width="14.00390625" style="7" customWidth="1"/>
    <col min="3" max="3" width="9.625" style="7" customWidth="1"/>
    <col min="4" max="4" width="5.75390625" style="7" customWidth="1"/>
    <col min="5" max="5" width="11.125" style="7" customWidth="1"/>
    <col min="6" max="6" width="9.375" style="8" hidden="1" customWidth="1"/>
    <col min="7" max="7" width="11.50390625" style="8" hidden="1" customWidth="1"/>
    <col min="8" max="8" width="9.75390625" style="8" hidden="1" customWidth="1"/>
    <col min="9" max="9" width="9.625" style="8" hidden="1" customWidth="1"/>
    <col min="10" max="12" width="9.25390625" style="8" hidden="1" customWidth="1"/>
    <col min="13" max="15" width="9.00390625" style="9" customWidth="1"/>
    <col min="16" max="16" width="9.75390625" style="9" customWidth="1"/>
    <col min="17" max="17" width="8.375" style="10" customWidth="1"/>
    <col min="18" max="16384" width="9.00390625" style="10" customWidth="1"/>
  </cols>
  <sheetData>
    <row r="1" spans="1:17" ht="45.75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s="1" customFormat="1" ht="45.75" customHeight="1">
      <c r="A2" s="13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5" t="s">
        <v>10</v>
      </c>
      <c r="K2" s="15" t="s">
        <v>11</v>
      </c>
      <c r="L2" s="15" t="s">
        <v>12</v>
      </c>
      <c r="M2" s="24" t="s">
        <v>12</v>
      </c>
      <c r="N2" s="25" t="s">
        <v>13</v>
      </c>
      <c r="O2" s="26" t="s">
        <v>14</v>
      </c>
      <c r="P2" s="26" t="s">
        <v>15</v>
      </c>
      <c r="Q2" s="26" t="s">
        <v>16</v>
      </c>
    </row>
    <row r="3" spans="1:17" s="2" customFormat="1" ht="27.75" customHeight="1">
      <c r="A3" s="16">
        <v>1</v>
      </c>
      <c r="B3" s="16" t="s">
        <v>17</v>
      </c>
      <c r="C3" s="17" t="s">
        <v>18</v>
      </c>
      <c r="D3" s="17" t="s">
        <v>19</v>
      </c>
      <c r="E3" s="17" t="s">
        <v>20</v>
      </c>
      <c r="F3" s="18">
        <v>98.2</v>
      </c>
      <c r="G3" s="18">
        <f aca="true" t="shared" si="0" ref="G3:G12">F3/3</f>
        <v>32.733333333333334</v>
      </c>
      <c r="H3" s="18">
        <v>76</v>
      </c>
      <c r="I3" s="18">
        <f aca="true" t="shared" si="1" ref="I3:I12">H3/3</f>
        <v>25.333333333333332</v>
      </c>
      <c r="J3" s="18">
        <f aca="true" t="shared" si="2" ref="J3:J12">F3+H3</f>
        <v>174.2</v>
      </c>
      <c r="K3" s="18"/>
      <c r="L3" s="18">
        <f aca="true" t="shared" si="3" ref="L3:L12">G3+I3+K3</f>
        <v>58.06666666666666</v>
      </c>
      <c r="M3" s="27">
        <v>58.06666666666666</v>
      </c>
      <c r="N3" s="28">
        <v>88.4</v>
      </c>
      <c r="O3" s="29">
        <f aca="true" t="shared" si="4" ref="O3:O12">N3*0.6</f>
        <v>53.04</v>
      </c>
      <c r="P3" s="28">
        <f aca="true" t="shared" si="5" ref="P3:P12">L3*0.4</f>
        <v>23.226666666666667</v>
      </c>
      <c r="Q3" s="28">
        <f aca="true" t="shared" si="6" ref="Q3:Q12">O3+P3</f>
        <v>76.26666666666667</v>
      </c>
    </row>
    <row r="4" spans="1:17" s="3" customFormat="1" ht="27.75" customHeight="1">
      <c r="A4" s="19">
        <v>2</v>
      </c>
      <c r="B4" s="16" t="s">
        <v>21</v>
      </c>
      <c r="C4" s="17" t="s">
        <v>22</v>
      </c>
      <c r="D4" s="17" t="s">
        <v>19</v>
      </c>
      <c r="E4" s="17" t="s">
        <v>23</v>
      </c>
      <c r="F4" s="20">
        <v>106.1</v>
      </c>
      <c r="G4" s="20">
        <f t="shared" si="0"/>
        <v>35.36666666666667</v>
      </c>
      <c r="H4" s="20">
        <v>79</v>
      </c>
      <c r="I4" s="20">
        <f t="shared" si="1"/>
        <v>26.333333333333332</v>
      </c>
      <c r="J4" s="20">
        <f t="shared" si="2"/>
        <v>185.1</v>
      </c>
      <c r="K4" s="20"/>
      <c r="L4" s="20">
        <f t="shared" si="3"/>
        <v>61.7</v>
      </c>
      <c r="M4" s="30">
        <v>61.7</v>
      </c>
      <c r="N4" s="28">
        <v>86</v>
      </c>
      <c r="O4" s="29">
        <f t="shared" si="4"/>
        <v>51.6</v>
      </c>
      <c r="P4" s="28">
        <f t="shared" si="5"/>
        <v>24.680000000000003</v>
      </c>
      <c r="Q4" s="28">
        <f t="shared" si="6"/>
        <v>76.28</v>
      </c>
    </row>
    <row r="5" spans="1:17" s="3" customFormat="1" ht="27.75" customHeight="1">
      <c r="A5" s="19">
        <v>3</v>
      </c>
      <c r="B5" s="16" t="s">
        <v>24</v>
      </c>
      <c r="C5" s="17" t="s">
        <v>25</v>
      </c>
      <c r="D5" s="17" t="s">
        <v>19</v>
      </c>
      <c r="E5" s="17" t="s">
        <v>26</v>
      </c>
      <c r="F5" s="20">
        <v>109.8</v>
      </c>
      <c r="G5" s="20">
        <f t="shared" si="0"/>
        <v>36.6</v>
      </c>
      <c r="H5" s="20">
        <v>95</v>
      </c>
      <c r="I5" s="20">
        <f t="shared" si="1"/>
        <v>31.666666666666668</v>
      </c>
      <c r="J5" s="20">
        <f t="shared" si="2"/>
        <v>204.8</v>
      </c>
      <c r="K5" s="20"/>
      <c r="L5" s="20">
        <f t="shared" si="3"/>
        <v>68.26666666666667</v>
      </c>
      <c r="M5" s="30">
        <v>68.26666666666667</v>
      </c>
      <c r="N5" s="28">
        <v>84.4</v>
      </c>
      <c r="O5" s="29">
        <f t="shared" si="4"/>
        <v>50.64</v>
      </c>
      <c r="P5" s="28">
        <f t="shared" si="5"/>
        <v>27.30666666666667</v>
      </c>
      <c r="Q5" s="28">
        <f t="shared" si="6"/>
        <v>77.94666666666667</v>
      </c>
    </row>
    <row r="6" spans="1:17" s="3" customFormat="1" ht="27.75" customHeight="1">
      <c r="A6" s="16">
        <v>4</v>
      </c>
      <c r="B6" s="16" t="s">
        <v>27</v>
      </c>
      <c r="C6" s="17" t="s">
        <v>28</v>
      </c>
      <c r="D6" s="17" t="s">
        <v>19</v>
      </c>
      <c r="E6" s="17" t="s">
        <v>29</v>
      </c>
      <c r="F6" s="20">
        <v>92.2</v>
      </c>
      <c r="G6" s="20">
        <f t="shared" si="0"/>
        <v>30.733333333333334</v>
      </c>
      <c r="H6" s="20">
        <v>82</v>
      </c>
      <c r="I6" s="20">
        <f t="shared" si="1"/>
        <v>27.333333333333332</v>
      </c>
      <c r="J6" s="20">
        <f t="shared" si="2"/>
        <v>174.2</v>
      </c>
      <c r="K6" s="20"/>
      <c r="L6" s="20">
        <f t="shared" si="3"/>
        <v>58.06666666666666</v>
      </c>
      <c r="M6" s="30">
        <v>58.06666666666666</v>
      </c>
      <c r="N6" s="28">
        <v>84.6</v>
      </c>
      <c r="O6" s="29">
        <f t="shared" si="4"/>
        <v>50.76</v>
      </c>
      <c r="P6" s="28">
        <f t="shared" si="5"/>
        <v>23.226666666666667</v>
      </c>
      <c r="Q6" s="28">
        <f t="shared" si="6"/>
        <v>73.98666666666666</v>
      </c>
    </row>
    <row r="7" spans="1:17" s="4" customFormat="1" ht="27.75" customHeight="1">
      <c r="A7" s="19">
        <v>5</v>
      </c>
      <c r="B7" s="16" t="s">
        <v>27</v>
      </c>
      <c r="C7" s="17" t="s">
        <v>30</v>
      </c>
      <c r="D7" s="17" t="s">
        <v>19</v>
      </c>
      <c r="E7" s="17" t="s">
        <v>31</v>
      </c>
      <c r="F7" s="20">
        <v>100.5</v>
      </c>
      <c r="G7" s="20">
        <f t="shared" si="0"/>
        <v>33.5</v>
      </c>
      <c r="H7" s="20">
        <v>72</v>
      </c>
      <c r="I7" s="20">
        <f t="shared" si="1"/>
        <v>24</v>
      </c>
      <c r="J7" s="20">
        <f t="shared" si="2"/>
        <v>172.5</v>
      </c>
      <c r="K7" s="20"/>
      <c r="L7" s="20">
        <f t="shared" si="3"/>
        <v>57.5</v>
      </c>
      <c r="M7" s="30">
        <v>57.5</v>
      </c>
      <c r="N7" s="28">
        <v>84.8</v>
      </c>
      <c r="O7" s="29">
        <f t="shared" si="4"/>
        <v>50.879999999999995</v>
      </c>
      <c r="P7" s="28">
        <f t="shared" si="5"/>
        <v>23</v>
      </c>
      <c r="Q7" s="28">
        <f t="shared" si="6"/>
        <v>73.88</v>
      </c>
    </row>
    <row r="8" spans="1:17" s="4" customFormat="1" ht="27.75" customHeight="1">
      <c r="A8" s="19">
        <v>6</v>
      </c>
      <c r="B8" s="16" t="s">
        <v>27</v>
      </c>
      <c r="C8" s="17" t="s">
        <v>32</v>
      </c>
      <c r="D8" s="17" t="s">
        <v>19</v>
      </c>
      <c r="E8" s="17" t="s">
        <v>33</v>
      </c>
      <c r="F8" s="20">
        <v>100.4</v>
      </c>
      <c r="G8" s="20">
        <f t="shared" si="0"/>
        <v>33.46666666666667</v>
      </c>
      <c r="H8" s="20">
        <v>78</v>
      </c>
      <c r="I8" s="20">
        <f t="shared" si="1"/>
        <v>26</v>
      </c>
      <c r="J8" s="20">
        <f t="shared" si="2"/>
        <v>178.4</v>
      </c>
      <c r="K8" s="20"/>
      <c r="L8" s="20">
        <f t="shared" si="3"/>
        <v>59.46666666666667</v>
      </c>
      <c r="M8" s="30">
        <v>59.46666666666667</v>
      </c>
      <c r="N8" s="28">
        <v>83.2</v>
      </c>
      <c r="O8" s="29">
        <f t="shared" si="4"/>
        <v>49.92</v>
      </c>
      <c r="P8" s="28">
        <f t="shared" si="5"/>
        <v>23.78666666666667</v>
      </c>
      <c r="Q8" s="28">
        <f t="shared" si="6"/>
        <v>73.70666666666668</v>
      </c>
    </row>
    <row r="9" spans="1:17" s="4" customFormat="1" ht="27.75" customHeight="1">
      <c r="A9" s="16">
        <v>7</v>
      </c>
      <c r="B9" s="16" t="s">
        <v>34</v>
      </c>
      <c r="C9" s="17" t="s">
        <v>35</v>
      </c>
      <c r="D9" s="17" t="s">
        <v>19</v>
      </c>
      <c r="E9" s="17" t="s">
        <v>36</v>
      </c>
      <c r="F9" s="20">
        <v>105.6</v>
      </c>
      <c r="G9" s="20">
        <f t="shared" si="0"/>
        <v>35.199999999999996</v>
      </c>
      <c r="H9" s="20">
        <v>85</v>
      </c>
      <c r="I9" s="20">
        <f t="shared" si="1"/>
        <v>28.333333333333332</v>
      </c>
      <c r="J9" s="20">
        <f t="shared" si="2"/>
        <v>190.6</v>
      </c>
      <c r="K9" s="20"/>
      <c r="L9" s="20">
        <f t="shared" si="3"/>
        <v>63.53333333333333</v>
      </c>
      <c r="M9" s="30">
        <v>63.53333333333333</v>
      </c>
      <c r="N9" s="28">
        <v>84.2</v>
      </c>
      <c r="O9" s="29">
        <f t="shared" si="4"/>
        <v>50.52</v>
      </c>
      <c r="P9" s="28">
        <f t="shared" si="5"/>
        <v>25.413333333333334</v>
      </c>
      <c r="Q9" s="28">
        <f t="shared" si="6"/>
        <v>75.93333333333334</v>
      </c>
    </row>
    <row r="10" spans="1:17" s="4" customFormat="1" ht="27.75" customHeight="1">
      <c r="A10" s="19">
        <v>8</v>
      </c>
      <c r="B10" s="16" t="s">
        <v>37</v>
      </c>
      <c r="C10" s="17" t="s">
        <v>38</v>
      </c>
      <c r="D10" s="17" t="s">
        <v>19</v>
      </c>
      <c r="E10" s="17" t="s">
        <v>39</v>
      </c>
      <c r="F10" s="20">
        <v>100.5</v>
      </c>
      <c r="G10" s="20">
        <f t="shared" si="0"/>
        <v>33.5</v>
      </c>
      <c r="H10" s="20">
        <v>95</v>
      </c>
      <c r="I10" s="20">
        <f t="shared" si="1"/>
        <v>31.666666666666668</v>
      </c>
      <c r="J10" s="20">
        <f t="shared" si="2"/>
        <v>195.5</v>
      </c>
      <c r="K10" s="20"/>
      <c r="L10" s="20">
        <f t="shared" si="3"/>
        <v>65.16666666666667</v>
      </c>
      <c r="M10" s="30">
        <v>65.16666666666667</v>
      </c>
      <c r="N10" s="28">
        <v>81.2</v>
      </c>
      <c r="O10" s="29">
        <f t="shared" si="4"/>
        <v>48.72</v>
      </c>
      <c r="P10" s="28">
        <f t="shared" si="5"/>
        <v>26.06666666666667</v>
      </c>
      <c r="Q10" s="28">
        <f t="shared" si="6"/>
        <v>74.78666666666666</v>
      </c>
    </row>
    <row r="11" spans="1:17" s="5" customFormat="1" ht="27.75" customHeight="1">
      <c r="A11" s="21">
        <v>9</v>
      </c>
      <c r="B11" s="22" t="s">
        <v>40</v>
      </c>
      <c r="C11" s="17" t="s">
        <v>41</v>
      </c>
      <c r="D11" s="17" t="s">
        <v>42</v>
      </c>
      <c r="E11" s="17" t="s">
        <v>43</v>
      </c>
      <c r="F11" s="17">
        <v>88.4</v>
      </c>
      <c r="G11" s="17">
        <f t="shared" si="0"/>
        <v>29.46666666666667</v>
      </c>
      <c r="H11" s="17">
        <v>70</v>
      </c>
      <c r="I11" s="17">
        <f t="shared" si="1"/>
        <v>23.333333333333332</v>
      </c>
      <c r="J11" s="17">
        <f t="shared" si="2"/>
        <v>158.4</v>
      </c>
      <c r="K11" s="17"/>
      <c r="L11" s="17">
        <f t="shared" si="3"/>
        <v>52.8</v>
      </c>
      <c r="M11" s="18">
        <v>52.8</v>
      </c>
      <c r="N11" s="18">
        <v>83.4</v>
      </c>
      <c r="O11" s="18">
        <f t="shared" si="4"/>
        <v>50.04</v>
      </c>
      <c r="P11" s="18">
        <f t="shared" si="5"/>
        <v>21.12</v>
      </c>
      <c r="Q11" s="18">
        <f t="shared" si="6"/>
        <v>71.16</v>
      </c>
    </row>
    <row r="12" spans="1:17" s="5" customFormat="1" ht="27.75" customHeight="1">
      <c r="A12" s="21">
        <v>10</v>
      </c>
      <c r="B12" s="22" t="s">
        <v>44</v>
      </c>
      <c r="C12" s="17" t="s">
        <v>45</v>
      </c>
      <c r="D12" s="17" t="s">
        <v>19</v>
      </c>
      <c r="E12" s="23">
        <v>201907210</v>
      </c>
      <c r="F12" s="17"/>
      <c r="G12" s="17"/>
      <c r="H12" s="17"/>
      <c r="I12" s="17"/>
      <c r="J12" s="17"/>
      <c r="K12" s="17"/>
      <c r="L12" s="17"/>
      <c r="M12" s="18">
        <v>50.3</v>
      </c>
      <c r="N12" s="31">
        <v>80.64</v>
      </c>
      <c r="O12" s="31">
        <v>48.384</v>
      </c>
      <c r="P12" s="31">
        <v>20.12</v>
      </c>
      <c r="Q12" s="31">
        <v>68.504</v>
      </c>
    </row>
  </sheetData>
  <sheetProtection/>
  <autoFilter ref="B2:P11">
    <sortState ref="B3:P12">
      <sortCondition descending="1" sortBy="value" ref="P3:P12"/>
    </sortState>
  </autoFilter>
  <mergeCells count="1">
    <mergeCell ref="A1:Q1"/>
  </mergeCells>
  <printOptions horizontalCentered="1"/>
  <pageMargins left="0.33402777777777776" right="0.3263888888888889" top="0.9798611111111111" bottom="0.979861111111111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黄榜</cp:lastModifiedBy>
  <cp:lastPrinted>2019-04-04T06:18:20Z</cp:lastPrinted>
  <dcterms:created xsi:type="dcterms:W3CDTF">2019-04-04T03:38:16Z</dcterms:created>
  <dcterms:modified xsi:type="dcterms:W3CDTF">2019-08-23T10:06:12Z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