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180" yWindow="2190" windowWidth="21840" windowHeight="13125"/>
  </bookViews>
  <sheets>
    <sheet name="初中语文" sheetId="7" r:id="rId1"/>
    <sheet name="初中数学" sheetId="8" r:id="rId2"/>
    <sheet name="初中英语" sheetId="9" r:id="rId3"/>
    <sheet name="初中物理" sheetId="10" r:id="rId4"/>
    <sheet name="初中化学" sheetId="11" r:id="rId5"/>
    <sheet name="初中生物" sheetId="12" r:id="rId6"/>
    <sheet name="初中政治" sheetId="13" r:id="rId7"/>
    <sheet name="初中历史" sheetId="14" r:id="rId8"/>
    <sheet name="初中地理" sheetId="15" r:id="rId9"/>
    <sheet name="初中美术" sheetId="16" r:id="rId10"/>
    <sheet name="初中体育" sheetId="17" r:id="rId11"/>
    <sheet name="小学语文" sheetId="18" r:id="rId12"/>
    <sheet name="小学数学" sheetId="19" r:id="rId13"/>
    <sheet name="小学英语" sheetId="20" r:id="rId14"/>
    <sheet name="小学音乐" sheetId="21" r:id="rId15"/>
    <sheet name="小学美术" sheetId="22" r:id="rId16"/>
    <sheet name="小学体育" sheetId="23" r:id="rId17"/>
    <sheet name="小学信技" sheetId="24" r:id="rId18"/>
  </sheets>
  <definedNames>
    <definedName name="_xlnm._FilterDatabase" localSheetId="8" hidden="1">初中地理!$A$1:$F$2</definedName>
    <definedName name="_xlnm._FilterDatabase" localSheetId="4" hidden="1">初中化学!$A$1:$F$2</definedName>
    <definedName name="_xlnm._FilterDatabase" localSheetId="7" hidden="1">初中历史!$A$1:$F$2</definedName>
    <definedName name="_xlnm._FilterDatabase" localSheetId="9" hidden="1">初中美术!$A$1:$F$2</definedName>
    <definedName name="_xlnm._FilterDatabase" localSheetId="5" hidden="1">初中生物!$A$1:$F$2</definedName>
    <definedName name="_xlnm._FilterDatabase" localSheetId="1" hidden="1">初中数学!$A$1:$F$18</definedName>
    <definedName name="_xlnm._FilterDatabase" localSheetId="10" hidden="1">初中体育!$A$1:$F$2</definedName>
    <definedName name="_xlnm._FilterDatabase" localSheetId="3" hidden="1">初中物理!$A$1:$F$2</definedName>
    <definedName name="_xlnm._FilterDatabase" localSheetId="2" hidden="1">初中英语!$A$1:$F$5</definedName>
    <definedName name="_xlnm._FilterDatabase" localSheetId="0" hidden="1">初中语文!$A$1:$F$14</definedName>
    <definedName name="_xlnm._FilterDatabase" localSheetId="6" hidden="1">初中政治!$A$1:$F$2</definedName>
    <definedName name="_xlnm.Print_Titles" localSheetId="8">初中地理!$1:$2</definedName>
    <definedName name="_xlnm.Print_Titles" localSheetId="4">初中化学!$1:$2</definedName>
    <definedName name="_xlnm.Print_Titles" localSheetId="7">初中历史!$1:$2</definedName>
    <definedName name="_xlnm.Print_Titles" localSheetId="9">初中美术!$1:$2</definedName>
    <definedName name="_xlnm.Print_Titles" localSheetId="5">初中生物!$1:$2</definedName>
    <definedName name="_xlnm.Print_Titles" localSheetId="1">初中数学!$1:$2</definedName>
    <definedName name="_xlnm.Print_Titles" localSheetId="10">初中体育!$1:$2</definedName>
    <definedName name="_xlnm.Print_Titles" localSheetId="3">初中物理!$1:$2</definedName>
    <definedName name="_xlnm.Print_Titles" localSheetId="2">初中英语!$1:$2</definedName>
    <definedName name="_xlnm.Print_Titles" localSheetId="0">初中语文!$1:$2</definedName>
    <definedName name="_xlnm.Print_Titles" localSheetId="6">初中政治!$1:$2</definedName>
    <definedName name="_xlnm.Print_Titles" localSheetId="11">小学语文!$1:$2</definedName>
  </definedNames>
  <calcPr calcId="181029" fullCalcOnLoad="1"/>
</workbook>
</file>

<file path=xl/calcChain.xml><?xml version="1.0" encoding="utf-8"?>
<calcChain xmlns="http://schemas.openxmlformats.org/spreadsheetml/2006/main">
  <c r="F15" i="18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15" i="9"/>
  <c r="F16"/>
  <c r="F17"/>
  <c r="F18"/>
  <c r="F19"/>
  <c r="F20"/>
  <c r="F15" i="8"/>
  <c r="F16"/>
  <c r="F17"/>
  <c r="F18"/>
  <c r="F4"/>
  <c r="F5"/>
  <c r="F6"/>
  <c r="F7"/>
  <c r="F8"/>
  <c r="F9"/>
  <c r="F10"/>
  <c r="F11"/>
  <c r="F12"/>
  <c r="F13"/>
  <c r="F14"/>
  <c r="F4" i="9"/>
  <c r="F5"/>
  <c r="F6"/>
  <c r="F7"/>
  <c r="F8"/>
  <c r="F9"/>
  <c r="F10"/>
  <c r="F11"/>
  <c r="F12"/>
  <c r="F13"/>
  <c r="F14"/>
  <c r="F4" i="18"/>
  <c r="F5"/>
  <c r="F6"/>
  <c r="F7"/>
  <c r="F8"/>
  <c r="F9"/>
  <c r="F10"/>
  <c r="F11"/>
  <c r="F12"/>
  <c r="F13"/>
  <c r="F14"/>
  <c r="F4" i="7"/>
  <c r="F5"/>
  <c r="F6"/>
  <c r="F7"/>
  <c r="F8"/>
  <c r="F9"/>
  <c r="F10"/>
  <c r="F11"/>
  <c r="F12"/>
  <c r="F13"/>
  <c r="F14"/>
  <c r="F3" i="8"/>
  <c r="F3" i="9"/>
  <c r="F3" i="18"/>
  <c r="F3" i="7"/>
  <c r="E4" i="8"/>
  <c r="E5"/>
  <c r="E8"/>
  <c r="E10"/>
  <c r="E6"/>
  <c r="E9"/>
  <c r="E11"/>
  <c r="E7"/>
  <c r="E12"/>
  <c r="E13"/>
  <c r="E14"/>
  <c r="E15"/>
  <c r="E5" i="9"/>
  <c r="E4"/>
  <c r="E10"/>
  <c r="E7"/>
  <c r="E6"/>
  <c r="E8"/>
  <c r="E13"/>
  <c r="E12"/>
  <c r="E17"/>
  <c r="E14"/>
  <c r="E15"/>
  <c r="E9"/>
  <c r="E11"/>
  <c r="E19"/>
  <c r="E16"/>
  <c r="E18"/>
  <c r="E3" i="10"/>
  <c r="E5"/>
  <c r="E6"/>
  <c r="E4" i="11"/>
  <c r="F4"/>
  <c r="E3" i="12"/>
  <c r="E5"/>
  <c r="F5"/>
  <c r="E5" i="13"/>
  <c r="E4"/>
  <c r="E6"/>
  <c r="E4" i="14"/>
  <c r="E7"/>
  <c r="E8"/>
  <c r="E6"/>
  <c r="E5"/>
  <c r="E4" i="16"/>
  <c r="E3" i="18"/>
  <c r="E6"/>
  <c r="E5"/>
  <c r="E7"/>
  <c r="E12"/>
  <c r="E19"/>
  <c r="E17"/>
  <c r="E18"/>
  <c r="E11"/>
  <c r="E8"/>
  <c r="E14"/>
  <c r="E9"/>
  <c r="E16"/>
  <c r="E21"/>
  <c r="E28"/>
  <c r="E13"/>
  <c r="E10"/>
  <c r="E20"/>
  <c r="E15"/>
  <c r="E24"/>
  <c r="E26"/>
  <c r="E25"/>
  <c r="E22"/>
  <c r="E27"/>
  <c r="E23"/>
  <c r="E33"/>
  <c r="E31"/>
  <c r="E36"/>
  <c r="E29"/>
  <c r="E37"/>
  <c r="E34"/>
  <c r="E32"/>
  <c r="E30"/>
  <c r="E4" i="19"/>
  <c r="E5"/>
  <c r="E7"/>
  <c r="E6"/>
  <c r="E8"/>
  <c r="E9"/>
  <c r="E11"/>
  <c r="E10"/>
  <c r="E12"/>
  <c r="E7" i="20"/>
  <c r="E3"/>
  <c r="E8"/>
  <c r="E6"/>
  <c r="E10"/>
  <c r="E9"/>
  <c r="E5"/>
  <c r="F5"/>
  <c r="E4" i="21"/>
  <c r="E4" i="22"/>
  <c r="E5"/>
  <c r="E7"/>
  <c r="E6"/>
  <c r="E8"/>
  <c r="F8"/>
  <c r="E4" i="23"/>
  <c r="E5"/>
  <c r="E4" i="24"/>
  <c r="E4" i="7"/>
  <c r="E7"/>
  <c r="E6"/>
  <c r="E5"/>
  <c r="E9"/>
  <c r="E10"/>
  <c r="E8"/>
  <c r="E12"/>
  <c r="E11"/>
  <c r="E3" i="8"/>
  <c r="E3" i="9"/>
  <c r="E4" i="10"/>
  <c r="F4"/>
  <c r="E3" i="11"/>
  <c r="F3"/>
  <c r="E4" i="12"/>
  <c r="E3" i="13"/>
  <c r="F3"/>
  <c r="E3" i="14"/>
  <c r="F3"/>
  <c r="E3" i="15"/>
  <c r="F3"/>
  <c r="E3" i="16"/>
  <c r="F3"/>
  <c r="E3" i="17"/>
  <c r="F3"/>
  <c r="E4" i="18"/>
  <c r="E3" i="19"/>
  <c r="E4" i="20"/>
  <c r="F4"/>
  <c r="E3" i="21"/>
  <c r="F3"/>
  <c r="E3" i="22"/>
  <c r="E3" i="23"/>
  <c r="E3" i="24"/>
  <c r="F3"/>
  <c r="E3" i="7"/>
  <c r="E35" i="18"/>
  <c r="F4" i="24"/>
  <c r="F7" i="23"/>
  <c r="F3"/>
  <c r="F6"/>
  <c r="F8"/>
  <c r="F5"/>
  <c r="F4"/>
  <c r="F7" i="22"/>
  <c r="F4"/>
  <c r="F3"/>
  <c r="F6"/>
  <c r="F5"/>
  <c r="F4" i="21"/>
  <c r="F10" i="20"/>
  <c r="F8"/>
  <c r="F7"/>
  <c r="F9"/>
  <c r="F6"/>
  <c r="F3"/>
  <c r="F13" i="19"/>
  <c r="F3"/>
  <c r="F10"/>
  <c r="F9"/>
  <c r="F6"/>
  <c r="F5"/>
  <c r="F12"/>
  <c r="F11"/>
  <c r="F8"/>
  <c r="F7"/>
  <c r="F4"/>
  <c r="F4" i="16"/>
  <c r="F5" i="14"/>
  <c r="F8"/>
  <c r="F4"/>
  <c r="F6"/>
  <c r="F7"/>
  <c r="F4" i="13"/>
  <c r="F6"/>
  <c r="F5"/>
  <c r="F4" i="12"/>
  <c r="F3"/>
  <c r="F5" i="10"/>
  <c r="F6"/>
  <c r="F3"/>
</calcChain>
</file>

<file path=xl/sharedStrings.xml><?xml version="1.0" encoding="utf-8"?>
<sst xmlns="http://schemas.openxmlformats.org/spreadsheetml/2006/main" count="295" uniqueCount="29">
  <si>
    <t>南部县2019年县城中小学公开考调教师成绩册</t>
  </si>
  <si>
    <t>考号</t>
  </si>
  <si>
    <t>报考岗位</t>
  </si>
  <si>
    <t>初中语文</t>
  </si>
  <si>
    <t>考
号</t>
  </si>
  <si>
    <t>初中数学</t>
  </si>
  <si>
    <t>初中英语</t>
  </si>
  <si>
    <t>初中物理</t>
  </si>
  <si>
    <t>初中化学</t>
  </si>
  <si>
    <t>初中生物</t>
  </si>
  <si>
    <t>初中政治</t>
  </si>
  <si>
    <t>初中历史</t>
  </si>
  <si>
    <t>初中地理</t>
  </si>
  <si>
    <t>初中美术</t>
  </si>
  <si>
    <t>初中体育</t>
  </si>
  <si>
    <t>小学语文</t>
  </si>
  <si>
    <t>小学数学</t>
  </si>
  <si>
    <t>小学英语</t>
  </si>
  <si>
    <t>小学音乐</t>
  </si>
  <si>
    <t>小学美术</t>
  </si>
  <si>
    <t>小学体育</t>
  </si>
  <si>
    <t>小学信息技术</t>
  </si>
  <si>
    <t>笔试成绩</t>
    <phoneticPr fontId="8" type="noConversion"/>
  </si>
  <si>
    <t>面试成绩</t>
    <phoneticPr fontId="8" type="noConversion"/>
  </si>
  <si>
    <t>考试总成绩</t>
    <phoneticPr fontId="8" type="noConversion"/>
  </si>
  <si>
    <t>缺考</t>
    <phoneticPr fontId="8" type="noConversion"/>
  </si>
  <si>
    <t>排名</t>
    <phoneticPr fontId="8" type="noConversion"/>
  </si>
  <si>
    <t>备注</t>
    <phoneticPr fontId="8" type="noConversion"/>
  </si>
  <si>
    <t>考号</t>
    <phoneticPr fontId="8" type="noConversion"/>
  </si>
</sst>
</file>

<file path=xl/styles.xml><?xml version="1.0" encoding="utf-8"?>
<styleSheet xmlns="http://schemas.openxmlformats.org/spreadsheetml/2006/main">
  <numFmts count="5">
    <numFmt numFmtId="176" formatCode="0_);[Red]\(0\)"/>
    <numFmt numFmtId="177" formatCode="0.0_ "/>
    <numFmt numFmtId="178" formatCode="0.00_ "/>
    <numFmt numFmtId="179" formatCode="0_ "/>
    <numFmt numFmtId="180" formatCode="0.00_);[Red]\(0.00\)"/>
  </numFmts>
  <fonts count="11">
    <font>
      <sz val="12"/>
      <name val="宋体"/>
      <charset val="134"/>
    </font>
    <font>
      <sz val="22"/>
      <name val="黑体"/>
      <family val="3"/>
      <charset val="134"/>
    </font>
    <font>
      <sz val="10"/>
      <color indexed="8"/>
      <name val="宋体"/>
      <charset val="134"/>
    </font>
    <font>
      <sz val="10"/>
      <color indexed="8"/>
      <name val="Tahoma"/>
      <family val="2"/>
    </font>
    <font>
      <sz val="11"/>
      <color indexed="8"/>
      <name val="宋体"/>
      <charset val="134"/>
    </font>
    <font>
      <sz val="10"/>
      <name val="宋体"/>
      <charset val="134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9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 wrapText="1" shrinkToFit="1"/>
    </xf>
    <xf numFmtId="177" fontId="2" fillId="0" borderId="1" xfId="1" applyNumberFormat="1" applyFont="1" applyBorder="1" applyAlignment="1">
      <alignment horizontal="center" vertical="center" wrapText="1"/>
    </xf>
    <xf numFmtId="179" fontId="2" fillId="0" borderId="1" xfId="1" applyNumberFormat="1" applyFont="1" applyBorder="1" applyAlignment="1">
      <alignment horizontal="center" vertical="center" wrapText="1"/>
    </xf>
    <xf numFmtId="180" fontId="2" fillId="0" borderId="3" xfId="1" applyNumberFormat="1" applyFont="1" applyBorder="1" applyAlignment="1">
      <alignment horizontal="center" vertical="center" wrapText="1"/>
    </xf>
    <xf numFmtId="178" fontId="2" fillId="0" borderId="1" xfId="1" applyNumberFormat="1" applyFont="1" applyBorder="1" applyAlignment="1">
      <alignment horizontal="center" vertical="center" wrapText="1"/>
    </xf>
    <xf numFmtId="176" fontId="2" fillId="0" borderId="1" xfId="1" applyNumberFormat="1" applyFont="1" applyBorder="1" applyAlignment="1">
      <alignment horizontal="center" vertical="center" wrapText="1"/>
    </xf>
    <xf numFmtId="180" fontId="2" fillId="0" borderId="1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0" applyFont="1">
      <alignment vertical="center"/>
    </xf>
    <xf numFmtId="179" fontId="0" fillId="0" borderId="0" xfId="0" applyNumberForma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177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wrapText="1" shrinkToFit="1"/>
    </xf>
    <xf numFmtId="178" fontId="2" fillId="0" borderId="1" xfId="1" applyNumberFormat="1" applyFont="1" applyFill="1" applyBorder="1" applyAlignment="1">
      <alignment horizontal="center" vertical="center" wrapText="1"/>
    </xf>
    <xf numFmtId="179" fontId="2" fillId="0" borderId="1" xfId="1" applyNumberFormat="1" applyFont="1" applyFill="1" applyBorder="1" applyAlignment="1">
      <alignment horizontal="center" vertical="center" wrapText="1"/>
    </xf>
    <xf numFmtId="180" fontId="2" fillId="0" borderId="3" xfId="1" applyNumberFormat="1" applyFont="1" applyFill="1" applyBorder="1" applyAlignment="1">
      <alignment horizontal="center" vertical="center" wrapText="1"/>
    </xf>
    <xf numFmtId="176" fontId="2" fillId="0" borderId="1" xfId="1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shrinkToFit="1"/>
    </xf>
    <xf numFmtId="180" fontId="2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80" fontId="9" fillId="0" borderId="3" xfId="1" applyNumberFormat="1" applyFont="1" applyFill="1" applyBorder="1" applyAlignment="1">
      <alignment horizontal="center" vertical="center" wrapText="1"/>
    </xf>
    <xf numFmtId="178" fontId="9" fillId="0" borderId="1" xfId="1" applyNumberFormat="1" applyFont="1" applyFill="1" applyBorder="1" applyAlignment="1">
      <alignment horizontal="center" vertical="center" wrapText="1"/>
    </xf>
    <xf numFmtId="180" fontId="9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80" fontId="9" fillId="0" borderId="1" xfId="1" applyNumberFormat="1" applyFont="1" applyBorder="1" applyAlignment="1">
      <alignment horizontal="center" vertical="center" wrapText="1"/>
    </xf>
    <xf numFmtId="176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14"/>
  <sheetViews>
    <sheetView tabSelected="1" workbookViewId="0">
      <selection sqref="A1:G1"/>
    </sheetView>
  </sheetViews>
  <sheetFormatPr defaultColWidth="8.75" defaultRowHeight="27.95" customHeight="1"/>
  <cols>
    <col min="1" max="1" width="13.25" style="19" customWidth="1"/>
    <col min="2" max="2" width="13.25" style="20" customWidth="1"/>
    <col min="3" max="3" width="13.25" style="40" customWidth="1"/>
    <col min="4" max="5" width="12.375" style="19" customWidth="1"/>
    <col min="6" max="6" width="9.125" style="29" customWidth="1"/>
    <col min="7" max="7" width="9" style="29" customWidth="1"/>
    <col min="8" max="21" width="9" style="19" customWidth="1"/>
    <col min="22" max="16384" width="8.75" style="19"/>
  </cols>
  <sheetData>
    <row r="1" spans="1:243" ht="40.5" customHeight="1">
      <c r="A1" s="53" t="s">
        <v>0</v>
      </c>
      <c r="B1" s="53"/>
      <c r="C1" s="53"/>
      <c r="D1" s="53"/>
      <c r="E1" s="53"/>
      <c r="F1" s="53"/>
      <c r="G1" s="53"/>
    </row>
    <row r="2" spans="1:243" ht="32.25" customHeight="1">
      <c r="A2" s="30" t="s">
        <v>1</v>
      </c>
      <c r="B2" s="31" t="s">
        <v>2</v>
      </c>
      <c r="C2" s="33" t="s">
        <v>22</v>
      </c>
      <c r="D2" s="45" t="s">
        <v>23</v>
      </c>
      <c r="E2" s="46" t="s">
        <v>24</v>
      </c>
      <c r="F2" s="35" t="s">
        <v>26</v>
      </c>
      <c r="G2" s="50" t="s">
        <v>27</v>
      </c>
      <c r="H2" s="38"/>
      <c r="I2" s="37"/>
      <c r="J2" s="3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</row>
    <row r="3" spans="1:243" ht="32.25" customHeight="1">
      <c r="A3" s="41">
        <v>2019111</v>
      </c>
      <c r="B3" s="42" t="s">
        <v>3</v>
      </c>
      <c r="C3" s="33">
        <v>86</v>
      </c>
      <c r="D3" s="43">
        <v>82.8</v>
      </c>
      <c r="E3" s="32">
        <f t="shared" ref="E3:E12" si="0">IF(D3="","",(C3+D3)*0.5)</f>
        <v>84.4</v>
      </c>
      <c r="F3" s="35">
        <f>IF(E3="","",RANK(E3,E$3:E$50))</f>
        <v>1</v>
      </c>
      <c r="G3" s="50"/>
      <c r="I3" s="37"/>
      <c r="J3" s="3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</row>
    <row r="4" spans="1:243" ht="32.25" customHeight="1">
      <c r="A4" s="41">
        <v>2019106</v>
      </c>
      <c r="B4" s="42" t="s">
        <v>3</v>
      </c>
      <c r="C4" s="33">
        <v>78</v>
      </c>
      <c r="D4" s="43">
        <v>83.5</v>
      </c>
      <c r="E4" s="32">
        <f t="shared" si="0"/>
        <v>80.75</v>
      </c>
      <c r="F4" s="35">
        <f t="shared" ref="F4:F14" si="1">IF(E4="","",RANK(E4,E$3:E$50))</f>
        <v>2</v>
      </c>
      <c r="G4" s="50"/>
      <c r="I4" s="37"/>
      <c r="J4" s="3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</row>
    <row r="5" spans="1:243" ht="32.25" customHeight="1">
      <c r="A5" s="41">
        <v>2019103</v>
      </c>
      <c r="B5" s="42" t="s">
        <v>3</v>
      </c>
      <c r="C5" s="33">
        <v>74</v>
      </c>
      <c r="D5" s="43">
        <v>85.3</v>
      </c>
      <c r="E5" s="32">
        <f t="shared" si="0"/>
        <v>79.650000000000006</v>
      </c>
      <c r="F5" s="35">
        <f t="shared" si="1"/>
        <v>3</v>
      </c>
      <c r="G5" s="50"/>
      <c r="I5" s="37"/>
      <c r="J5" s="3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</row>
    <row r="6" spans="1:243" ht="32.25" customHeight="1">
      <c r="A6" s="41">
        <v>2019110</v>
      </c>
      <c r="B6" s="42" t="s">
        <v>3</v>
      </c>
      <c r="C6" s="33">
        <v>76</v>
      </c>
      <c r="D6" s="43">
        <v>83.1</v>
      </c>
      <c r="E6" s="32">
        <f t="shared" si="0"/>
        <v>79.55</v>
      </c>
      <c r="F6" s="35">
        <f t="shared" si="1"/>
        <v>4</v>
      </c>
      <c r="G6" s="50"/>
      <c r="I6" s="37"/>
      <c r="J6" s="3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</row>
    <row r="7" spans="1:243" ht="32.25" customHeight="1">
      <c r="A7" s="41">
        <v>2019102</v>
      </c>
      <c r="B7" s="42" t="s">
        <v>3</v>
      </c>
      <c r="C7" s="33">
        <v>77</v>
      </c>
      <c r="D7" s="43">
        <v>75.099999999999994</v>
      </c>
      <c r="E7" s="32">
        <f t="shared" si="0"/>
        <v>76.05</v>
      </c>
      <c r="F7" s="35">
        <f t="shared" si="1"/>
        <v>5</v>
      </c>
      <c r="G7" s="50"/>
      <c r="I7" s="37"/>
      <c r="J7" s="3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</row>
    <row r="8" spans="1:243" ht="32.25" customHeight="1">
      <c r="A8" s="41">
        <v>2019108</v>
      </c>
      <c r="B8" s="42" t="s">
        <v>3</v>
      </c>
      <c r="C8" s="33">
        <v>70</v>
      </c>
      <c r="D8" s="43">
        <v>81.599999999999994</v>
      </c>
      <c r="E8" s="32">
        <f t="shared" si="0"/>
        <v>75.8</v>
      </c>
      <c r="F8" s="35">
        <f t="shared" si="1"/>
        <v>6</v>
      </c>
      <c r="G8" s="50"/>
      <c r="I8" s="37"/>
      <c r="J8" s="3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</row>
    <row r="9" spans="1:243" ht="32.25" customHeight="1">
      <c r="A9" s="41">
        <v>2019104</v>
      </c>
      <c r="B9" s="42" t="s">
        <v>3</v>
      </c>
      <c r="C9" s="33">
        <v>72</v>
      </c>
      <c r="D9" s="43">
        <v>79.2</v>
      </c>
      <c r="E9" s="32">
        <f t="shared" si="0"/>
        <v>75.599999999999994</v>
      </c>
      <c r="F9" s="35">
        <f t="shared" si="1"/>
        <v>7</v>
      </c>
      <c r="G9" s="50"/>
      <c r="I9" s="37"/>
      <c r="J9" s="3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</row>
    <row r="10" spans="1:243" ht="32.25" customHeight="1">
      <c r="A10" s="41">
        <v>2019107</v>
      </c>
      <c r="B10" s="42" t="s">
        <v>3</v>
      </c>
      <c r="C10" s="33">
        <v>72</v>
      </c>
      <c r="D10" s="43">
        <v>77.8</v>
      </c>
      <c r="E10" s="32">
        <f t="shared" si="0"/>
        <v>74.900000000000006</v>
      </c>
      <c r="F10" s="35">
        <f t="shared" si="1"/>
        <v>8</v>
      </c>
      <c r="G10" s="50"/>
      <c r="I10" s="37"/>
      <c r="J10" s="3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</row>
    <row r="11" spans="1:243" ht="32.25" customHeight="1">
      <c r="A11" s="41">
        <v>2019112</v>
      </c>
      <c r="B11" s="42" t="s">
        <v>3</v>
      </c>
      <c r="C11" s="33">
        <v>69</v>
      </c>
      <c r="D11" s="43">
        <v>79.7</v>
      </c>
      <c r="E11" s="32">
        <f t="shared" si="0"/>
        <v>74.349999999999994</v>
      </c>
      <c r="F11" s="35">
        <f t="shared" si="1"/>
        <v>9</v>
      </c>
      <c r="G11" s="50"/>
      <c r="I11" s="37"/>
      <c r="J11" s="3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</row>
    <row r="12" spans="1:243" ht="32.25" customHeight="1">
      <c r="A12" s="41">
        <v>2019113</v>
      </c>
      <c r="B12" s="42" t="s">
        <v>3</v>
      </c>
      <c r="C12" s="33">
        <v>70</v>
      </c>
      <c r="D12" s="43">
        <v>73.400000000000006</v>
      </c>
      <c r="E12" s="32">
        <f t="shared" si="0"/>
        <v>71.7</v>
      </c>
      <c r="F12" s="35">
        <f t="shared" si="1"/>
        <v>10</v>
      </c>
      <c r="G12" s="50"/>
      <c r="I12" s="37"/>
      <c r="J12" s="3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</row>
    <row r="13" spans="1:243" ht="32.25" customHeight="1">
      <c r="A13" s="41">
        <v>2019105</v>
      </c>
      <c r="B13" s="42" t="s">
        <v>3</v>
      </c>
      <c r="C13" s="33">
        <v>79</v>
      </c>
      <c r="D13" s="47" t="s">
        <v>25</v>
      </c>
      <c r="E13" s="32">
        <v>39.5</v>
      </c>
      <c r="F13" s="35">
        <f t="shared" si="1"/>
        <v>11</v>
      </c>
      <c r="G13" s="50"/>
      <c r="I13" s="37"/>
      <c r="J13" s="3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</row>
    <row r="14" spans="1:243" ht="32.25" customHeight="1">
      <c r="A14" s="41">
        <v>2019109</v>
      </c>
      <c r="B14" s="42" t="s">
        <v>3</v>
      </c>
      <c r="C14" s="33">
        <v>70</v>
      </c>
      <c r="D14" s="47" t="s">
        <v>25</v>
      </c>
      <c r="E14" s="32">
        <v>35</v>
      </c>
      <c r="F14" s="35">
        <f t="shared" si="1"/>
        <v>12</v>
      </c>
      <c r="G14" s="50"/>
      <c r="I14" s="37"/>
      <c r="J14" s="3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</row>
  </sheetData>
  <mergeCells count="1">
    <mergeCell ref="A1:G1"/>
  </mergeCells>
  <phoneticPr fontId="8" type="noConversion"/>
  <printOptions horizontalCentered="1"/>
  <pageMargins left="0.55000000000000004" right="0.59" top="0.98" bottom="0.59" header="0.51" footer="0.5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4"/>
  <sheetViews>
    <sheetView workbookViewId="0">
      <selection activeCell="H13" sqref="H13"/>
    </sheetView>
  </sheetViews>
  <sheetFormatPr defaultColWidth="8.75" defaultRowHeight="27.95" customHeight="1"/>
  <cols>
    <col min="1" max="1" width="13.25" style="19" customWidth="1"/>
    <col min="2" max="2" width="13.25" style="20" customWidth="1"/>
    <col min="3" max="3" width="13.25" style="19" customWidth="1"/>
    <col min="4" max="5" width="12.375" style="19" customWidth="1"/>
    <col min="6" max="6" width="9.125" style="29" customWidth="1"/>
    <col min="7" max="7" width="9" style="29" customWidth="1"/>
    <col min="8" max="21" width="9" style="19" customWidth="1"/>
    <col min="22" max="16384" width="8.75" style="19"/>
  </cols>
  <sheetData>
    <row r="1" spans="1:243" ht="48.75" customHeight="1">
      <c r="A1" s="53" t="s">
        <v>0</v>
      </c>
      <c r="B1" s="53"/>
      <c r="C1" s="53"/>
      <c r="D1" s="53"/>
      <c r="E1" s="53"/>
      <c r="F1" s="53"/>
      <c r="G1" s="53"/>
    </row>
    <row r="2" spans="1:243" ht="45" customHeight="1">
      <c r="A2" s="30" t="s">
        <v>4</v>
      </c>
      <c r="B2" s="31" t="s">
        <v>2</v>
      </c>
      <c r="C2" s="32" t="s">
        <v>22</v>
      </c>
      <c r="D2" s="34" t="s">
        <v>23</v>
      </c>
      <c r="E2" s="32" t="s">
        <v>24</v>
      </c>
      <c r="F2" s="35" t="s">
        <v>26</v>
      </c>
      <c r="G2" s="35" t="s">
        <v>27</v>
      </c>
      <c r="H2" s="38"/>
      <c r="I2" s="37"/>
      <c r="J2" s="3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</row>
    <row r="3" spans="1:243" ht="45" customHeight="1">
      <c r="A3" s="23">
        <v>2019149</v>
      </c>
      <c r="B3" s="24" t="s">
        <v>13</v>
      </c>
      <c r="C3" s="23">
        <v>91</v>
      </c>
      <c r="D3" s="23">
        <v>82.5</v>
      </c>
      <c r="E3" s="23">
        <f>IF(D3="","",(C3+D3)*0.5)</f>
        <v>86.75</v>
      </c>
      <c r="F3" s="36">
        <f>IF(E3="","",RANK(E3,E$3:E$38))</f>
        <v>1</v>
      </c>
      <c r="G3" s="35"/>
      <c r="I3" s="18"/>
    </row>
    <row r="4" spans="1:243" ht="45" customHeight="1">
      <c r="A4" s="23">
        <v>2019150</v>
      </c>
      <c r="B4" s="24" t="s">
        <v>13</v>
      </c>
      <c r="C4" s="23">
        <v>85</v>
      </c>
      <c r="D4" s="23">
        <v>77.8</v>
      </c>
      <c r="E4" s="23">
        <f>IF(D4="","",(C4+D4)*0.5)</f>
        <v>81.400000000000006</v>
      </c>
      <c r="F4" s="36">
        <f>IF(E4="","",RANK(E4,E$3:E$38))</f>
        <v>2</v>
      </c>
      <c r="G4" s="35"/>
      <c r="I4" s="18"/>
    </row>
  </sheetData>
  <mergeCells count="1">
    <mergeCell ref="A1:G1"/>
  </mergeCells>
  <phoneticPr fontId="8" type="noConversion"/>
  <printOptions horizontalCentered="1"/>
  <pageMargins left="0.55000000000000004" right="0.59" top="0.98" bottom="0.59" header="0.51" footer="0.5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I3"/>
  <sheetViews>
    <sheetView workbookViewId="0">
      <selection activeCell="K12" sqref="K12"/>
    </sheetView>
  </sheetViews>
  <sheetFormatPr defaultColWidth="8.75" defaultRowHeight="27.95" customHeight="1"/>
  <cols>
    <col min="1" max="1" width="13.25" style="19" customWidth="1"/>
    <col min="2" max="2" width="13.25" style="20" customWidth="1"/>
    <col min="3" max="3" width="13.25" style="19" customWidth="1"/>
    <col min="4" max="5" width="12.375" style="19" customWidth="1"/>
    <col min="6" max="6" width="9.125" style="29" customWidth="1"/>
    <col min="7" max="7" width="9" style="29" customWidth="1"/>
    <col min="8" max="21" width="9" style="19" customWidth="1"/>
    <col min="22" max="16384" width="8.75" style="19"/>
  </cols>
  <sheetData>
    <row r="1" spans="1:243" ht="63" customHeight="1">
      <c r="A1" s="53" t="s">
        <v>0</v>
      </c>
      <c r="B1" s="53"/>
      <c r="C1" s="53"/>
      <c r="D1" s="53"/>
      <c r="E1" s="53"/>
      <c r="F1" s="53"/>
      <c r="G1" s="53"/>
    </row>
    <row r="2" spans="1:243" ht="48" customHeight="1">
      <c r="A2" s="30" t="s">
        <v>4</v>
      </c>
      <c r="B2" s="31" t="s">
        <v>2</v>
      </c>
      <c r="C2" s="32" t="s">
        <v>22</v>
      </c>
      <c r="D2" s="34" t="s">
        <v>23</v>
      </c>
      <c r="E2" s="32" t="s">
        <v>24</v>
      </c>
      <c r="F2" s="35" t="s">
        <v>26</v>
      </c>
      <c r="G2" s="35" t="s">
        <v>27</v>
      </c>
      <c r="H2" s="37"/>
      <c r="I2" s="37"/>
      <c r="J2" s="3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</row>
    <row r="3" spans="1:243" ht="48" customHeight="1">
      <c r="A3" s="23">
        <v>2019170</v>
      </c>
      <c r="B3" s="24" t="s">
        <v>14</v>
      </c>
      <c r="C3" s="23">
        <v>67</v>
      </c>
      <c r="D3" s="23">
        <v>82.1</v>
      </c>
      <c r="E3" s="23">
        <f>IF(D3="","",(C3+D3)*0.5)</f>
        <v>74.55</v>
      </c>
      <c r="F3" s="36">
        <f>IF(E3="","",RANK(E3,E$3:E$36))</f>
        <v>1</v>
      </c>
      <c r="G3" s="35"/>
      <c r="H3" s="18"/>
      <c r="I3" s="18"/>
    </row>
  </sheetData>
  <mergeCells count="1">
    <mergeCell ref="A1:G1"/>
  </mergeCells>
  <phoneticPr fontId="8" type="noConversion"/>
  <printOptions horizontalCentered="1"/>
  <pageMargins left="0.55000000000000004" right="0.59" top="0.98" bottom="0.59" header="0.51" footer="0.5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I38"/>
  <sheetViews>
    <sheetView topLeftCell="A22" workbookViewId="0">
      <selection activeCell="I36" sqref="I36"/>
    </sheetView>
  </sheetViews>
  <sheetFormatPr defaultColWidth="8.75" defaultRowHeight="14.25"/>
  <cols>
    <col min="1" max="1" width="13.25" style="19" customWidth="1"/>
    <col min="2" max="2" width="13.25" style="20" customWidth="1"/>
    <col min="3" max="3" width="13.25" style="21" customWidth="1"/>
    <col min="4" max="5" width="12.375" style="19" customWidth="1"/>
    <col min="6" max="6" width="9.125" style="22" customWidth="1"/>
    <col min="7" max="7" width="9" style="22" customWidth="1"/>
    <col min="8" max="21" width="9" style="19" customWidth="1"/>
    <col min="22" max="16384" width="8.75" style="19"/>
  </cols>
  <sheetData>
    <row r="1" spans="1:243" ht="27.95" customHeight="1">
      <c r="A1" s="53" t="s">
        <v>0</v>
      </c>
      <c r="B1" s="53"/>
      <c r="C1" s="53"/>
      <c r="D1" s="53"/>
      <c r="E1" s="53"/>
      <c r="F1" s="53"/>
      <c r="G1" s="53"/>
    </row>
    <row r="2" spans="1:243" ht="27.95" customHeight="1">
      <c r="A2" s="4" t="s">
        <v>4</v>
      </c>
      <c r="B2" s="7" t="s">
        <v>2</v>
      </c>
      <c r="C2" s="8" t="s">
        <v>22</v>
      </c>
      <c r="D2" s="10" t="s">
        <v>23</v>
      </c>
      <c r="E2" s="11" t="s">
        <v>24</v>
      </c>
      <c r="F2" s="12" t="s">
        <v>26</v>
      </c>
      <c r="G2" s="12" t="s">
        <v>27</v>
      </c>
      <c r="H2" s="14"/>
      <c r="I2" s="15"/>
      <c r="J2" s="15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</row>
    <row r="3" spans="1:243" ht="22.5" customHeight="1">
      <c r="A3" s="5">
        <v>2019025</v>
      </c>
      <c r="B3" s="24" t="s">
        <v>15</v>
      </c>
      <c r="C3" s="25">
        <v>83</v>
      </c>
      <c r="D3" s="23">
        <v>84.7</v>
      </c>
      <c r="E3" s="23">
        <f t="shared" ref="E3:E34" si="0">IF(D3="","",(C3+D3)*0.5)</f>
        <v>83.85</v>
      </c>
      <c r="F3" s="26">
        <f>IF(E3="","",RANK(E3,E$3:E$50))</f>
        <v>1</v>
      </c>
      <c r="G3" s="12"/>
      <c r="I3" s="15"/>
      <c r="J3" s="15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</row>
    <row r="4" spans="1:243" ht="22.5" customHeight="1">
      <c r="A4" s="5">
        <v>2019027</v>
      </c>
      <c r="B4" s="24" t="s">
        <v>15</v>
      </c>
      <c r="C4" s="25">
        <v>85</v>
      </c>
      <c r="D4" s="23">
        <v>80.2</v>
      </c>
      <c r="E4" s="23">
        <f t="shared" si="0"/>
        <v>82.6</v>
      </c>
      <c r="F4" s="26">
        <f t="shared" ref="F4:F38" si="1">IF(E4="","",RANK(E4,E$3:E$50))</f>
        <v>2</v>
      </c>
      <c r="G4" s="12"/>
      <c r="I4" s="15"/>
      <c r="J4" s="15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</row>
    <row r="5" spans="1:243" ht="22.5" customHeight="1">
      <c r="A5" s="5">
        <v>2019031</v>
      </c>
      <c r="B5" s="24" t="s">
        <v>15</v>
      </c>
      <c r="C5" s="25">
        <v>81.5</v>
      </c>
      <c r="D5" s="23">
        <v>81.84</v>
      </c>
      <c r="E5" s="23">
        <f t="shared" si="0"/>
        <v>81.67</v>
      </c>
      <c r="F5" s="26">
        <f t="shared" si="1"/>
        <v>3</v>
      </c>
      <c r="G5" s="12"/>
      <c r="I5" s="15"/>
      <c r="J5" s="15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</row>
    <row r="6" spans="1:243" ht="22.5" customHeight="1">
      <c r="A6" s="5">
        <v>2019017</v>
      </c>
      <c r="B6" s="6" t="s">
        <v>15</v>
      </c>
      <c r="C6" s="8">
        <v>81.5</v>
      </c>
      <c r="D6" s="13">
        <v>80.94</v>
      </c>
      <c r="E6" s="23">
        <f t="shared" si="0"/>
        <v>81.22</v>
      </c>
      <c r="F6" s="26">
        <f t="shared" si="1"/>
        <v>4</v>
      </c>
      <c r="G6" s="12"/>
      <c r="I6" s="15"/>
      <c r="J6" s="15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</row>
    <row r="7" spans="1:243" ht="22.5" customHeight="1">
      <c r="A7" s="5">
        <v>2019034</v>
      </c>
      <c r="B7" s="24" t="s">
        <v>15</v>
      </c>
      <c r="C7" s="25">
        <v>78.5</v>
      </c>
      <c r="D7" s="23">
        <v>82.3</v>
      </c>
      <c r="E7" s="23">
        <f t="shared" si="0"/>
        <v>80.400000000000006</v>
      </c>
      <c r="F7" s="26">
        <f t="shared" si="1"/>
        <v>5</v>
      </c>
      <c r="G7" s="12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</row>
    <row r="8" spans="1:243" ht="22.5" customHeight="1">
      <c r="A8" s="5">
        <v>2019028</v>
      </c>
      <c r="B8" s="24" t="s">
        <v>15</v>
      </c>
      <c r="C8" s="25">
        <v>74.5</v>
      </c>
      <c r="D8" s="23">
        <v>86.2</v>
      </c>
      <c r="E8" s="23">
        <f t="shared" si="0"/>
        <v>80.349999999999994</v>
      </c>
      <c r="F8" s="26">
        <f t="shared" si="1"/>
        <v>6</v>
      </c>
      <c r="G8" s="12"/>
      <c r="I8" s="15"/>
      <c r="J8" s="15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</row>
    <row r="9" spans="1:243" ht="22.5" customHeight="1">
      <c r="A9" s="5">
        <v>2019033</v>
      </c>
      <c r="B9" s="23" t="s">
        <v>15</v>
      </c>
      <c r="C9" s="25">
        <v>72.5</v>
      </c>
      <c r="D9" s="23">
        <v>88.14</v>
      </c>
      <c r="E9" s="23">
        <f t="shared" si="0"/>
        <v>80.319999999999993</v>
      </c>
      <c r="F9" s="26">
        <f t="shared" si="1"/>
        <v>7</v>
      </c>
      <c r="G9" s="12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</row>
    <row r="10" spans="1:243" ht="22.5" customHeight="1">
      <c r="A10" s="5">
        <v>2019005</v>
      </c>
      <c r="B10" s="6" t="s">
        <v>15</v>
      </c>
      <c r="C10" s="8">
        <v>71</v>
      </c>
      <c r="D10" s="13">
        <v>88</v>
      </c>
      <c r="E10" s="23">
        <f t="shared" si="0"/>
        <v>79.5</v>
      </c>
      <c r="F10" s="26">
        <f t="shared" si="1"/>
        <v>8</v>
      </c>
      <c r="G10" s="12"/>
      <c r="I10" s="15"/>
      <c r="J10" s="15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</row>
    <row r="11" spans="1:243" ht="22.5" customHeight="1">
      <c r="A11" s="5">
        <v>2019016</v>
      </c>
      <c r="B11" s="6" t="s">
        <v>15</v>
      </c>
      <c r="C11" s="8">
        <v>74.5</v>
      </c>
      <c r="D11" s="13">
        <v>84.4</v>
      </c>
      <c r="E11" s="23">
        <f t="shared" si="0"/>
        <v>79.45</v>
      </c>
      <c r="F11" s="26">
        <f t="shared" si="1"/>
        <v>9</v>
      </c>
      <c r="G11" s="12"/>
      <c r="I11" s="15"/>
      <c r="J11" s="15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</row>
    <row r="12" spans="1:243" ht="22.5" customHeight="1">
      <c r="A12" s="5">
        <v>2019003</v>
      </c>
      <c r="B12" s="6" t="s">
        <v>15</v>
      </c>
      <c r="C12" s="8">
        <v>76.5</v>
      </c>
      <c r="D12" s="13">
        <v>82.2</v>
      </c>
      <c r="E12" s="23">
        <f t="shared" si="0"/>
        <v>79.349999999999994</v>
      </c>
      <c r="F12" s="26">
        <f t="shared" si="1"/>
        <v>10</v>
      </c>
      <c r="G12" s="12"/>
      <c r="I12" s="15"/>
      <c r="J12" s="15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</row>
    <row r="13" spans="1:243" ht="22.5" customHeight="1">
      <c r="A13" s="5">
        <v>2019023</v>
      </c>
      <c r="B13" s="24" t="s">
        <v>15</v>
      </c>
      <c r="C13" s="25">
        <v>71.5</v>
      </c>
      <c r="D13" s="23">
        <v>87</v>
      </c>
      <c r="E13" s="23">
        <f t="shared" si="0"/>
        <v>79.25</v>
      </c>
      <c r="F13" s="26">
        <f t="shared" si="1"/>
        <v>11</v>
      </c>
      <c r="G13" s="12"/>
      <c r="I13" s="15"/>
      <c r="J13" s="15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</row>
    <row r="14" spans="1:243" ht="22.5" customHeight="1">
      <c r="A14" s="5">
        <v>2019002</v>
      </c>
      <c r="B14" s="6" t="s">
        <v>15</v>
      </c>
      <c r="C14" s="8">
        <v>73.5</v>
      </c>
      <c r="D14" s="13">
        <v>84.4</v>
      </c>
      <c r="E14" s="23">
        <f t="shared" si="0"/>
        <v>78.95</v>
      </c>
      <c r="F14" s="26">
        <f t="shared" si="1"/>
        <v>12</v>
      </c>
      <c r="G14" s="12"/>
      <c r="I14" s="15"/>
      <c r="J14" s="15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</row>
    <row r="15" spans="1:243" ht="22.5" customHeight="1">
      <c r="A15" s="5">
        <v>2019019</v>
      </c>
      <c r="B15" s="24" t="s">
        <v>15</v>
      </c>
      <c r="C15" s="25">
        <v>70.5</v>
      </c>
      <c r="D15" s="23">
        <v>87.1</v>
      </c>
      <c r="E15" s="23">
        <f t="shared" si="0"/>
        <v>78.8</v>
      </c>
      <c r="F15" s="26">
        <f t="shared" si="1"/>
        <v>13</v>
      </c>
      <c r="G15" s="12"/>
      <c r="I15" s="15"/>
      <c r="J15" s="15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</row>
    <row r="16" spans="1:243" ht="22.5" customHeight="1">
      <c r="A16" s="5">
        <v>2019018</v>
      </c>
      <c r="B16" s="24" t="s">
        <v>15</v>
      </c>
      <c r="C16" s="25">
        <v>72</v>
      </c>
      <c r="D16" s="23">
        <v>84.9</v>
      </c>
      <c r="E16" s="23">
        <f t="shared" si="0"/>
        <v>78.45</v>
      </c>
      <c r="F16" s="26">
        <f t="shared" si="1"/>
        <v>14</v>
      </c>
      <c r="G16" s="12"/>
      <c r="I16" s="15"/>
      <c r="J16" s="15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</row>
    <row r="17" spans="1:243" ht="22.5" customHeight="1">
      <c r="A17" s="5">
        <v>2019022</v>
      </c>
      <c r="B17" s="24" t="s">
        <v>15</v>
      </c>
      <c r="C17" s="25">
        <v>76</v>
      </c>
      <c r="D17" s="23">
        <v>79.62</v>
      </c>
      <c r="E17" s="23">
        <f t="shared" si="0"/>
        <v>77.81</v>
      </c>
      <c r="F17" s="26">
        <f t="shared" si="1"/>
        <v>15</v>
      </c>
      <c r="G17" s="12"/>
      <c r="I17" s="15"/>
      <c r="J17" s="15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</row>
    <row r="18" spans="1:243" ht="22.5" customHeight="1">
      <c r="A18" s="5">
        <v>2019014</v>
      </c>
      <c r="B18" s="6" t="s">
        <v>15</v>
      </c>
      <c r="C18" s="8">
        <v>75</v>
      </c>
      <c r="D18" s="13">
        <v>80.5</v>
      </c>
      <c r="E18" s="23">
        <f t="shared" si="0"/>
        <v>77.75</v>
      </c>
      <c r="F18" s="26">
        <f t="shared" si="1"/>
        <v>16</v>
      </c>
      <c r="G18" s="12"/>
      <c r="I18" s="15"/>
      <c r="J18" s="15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</row>
    <row r="19" spans="1:243" ht="22.5" customHeight="1">
      <c r="A19" s="5">
        <v>2019011</v>
      </c>
      <c r="B19" s="6" t="s">
        <v>15</v>
      </c>
      <c r="C19" s="8">
        <v>76.5</v>
      </c>
      <c r="D19" s="13">
        <v>78.2</v>
      </c>
      <c r="E19" s="23">
        <f t="shared" si="0"/>
        <v>77.349999999999994</v>
      </c>
      <c r="F19" s="26">
        <f t="shared" si="1"/>
        <v>17</v>
      </c>
      <c r="G19" s="12"/>
      <c r="I19" s="15"/>
      <c r="J19" s="15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</row>
    <row r="20" spans="1:243" ht="22.5" customHeight="1">
      <c r="A20" s="5">
        <v>2019008</v>
      </c>
      <c r="B20" s="6" t="s">
        <v>15</v>
      </c>
      <c r="C20" s="8">
        <v>70.5</v>
      </c>
      <c r="D20" s="13">
        <v>84</v>
      </c>
      <c r="E20" s="23">
        <f t="shared" si="0"/>
        <v>77.25</v>
      </c>
      <c r="F20" s="26">
        <f t="shared" si="1"/>
        <v>18</v>
      </c>
      <c r="G20" s="12"/>
      <c r="I20" s="15"/>
      <c r="J20" s="15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</row>
    <row r="21" spans="1:243" ht="22.5" customHeight="1">
      <c r="A21" s="5">
        <v>2019036</v>
      </c>
      <c r="B21" s="24" t="s">
        <v>15</v>
      </c>
      <c r="C21" s="25">
        <v>72</v>
      </c>
      <c r="D21" s="23">
        <v>81.5</v>
      </c>
      <c r="E21" s="23">
        <f t="shared" si="0"/>
        <v>76.75</v>
      </c>
      <c r="F21" s="26">
        <f t="shared" si="1"/>
        <v>19</v>
      </c>
      <c r="G21" s="12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</row>
    <row r="22" spans="1:243" ht="22.5" customHeight="1">
      <c r="A22" s="5">
        <v>2019032</v>
      </c>
      <c r="B22" s="24" t="s">
        <v>15</v>
      </c>
      <c r="C22" s="25">
        <v>68</v>
      </c>
      <c r="D22" s="23">
        <v>83.44</v>
      </c>
      <c r="E22" s="23">
        <f t="shared" si="0"/>
        <v>75.72</v>
      </c>
      <c r="F22" s="26">
        <f t="shared" si="1"/>
        <v>20</v>
      </c>
      <c r="G22" s="12"/>
      <c r="H22" s="18"/>
      <c r="I22" s="15"/>
      <c r="J22" s="15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</row>
    <row r="23" spans="1:243" ht="22.5" customHeight="1">
      <c r="A23" s="5">
        <v>2019010</v>
      </c>
      <c r="B23" s="6" t="s">
        <v>15</v>
      </c>
      <c r="C23" s="8">
        <v>66.5</v>
      </c>
      <c r="D23" s="13">
        <v>84.86</v>
      </c>
      <c r="E23" s="23">
        <f t="shared" si="0"/>
        <v>75.680000000000007</v>
      </c>
      <c r="F23" s="26">
        <f t="shared" si="1"/>
        <v>21</v>
      </c>
      <c r="G23" s="12"/>
      <c r="I23" s="15"/>
      <c r="J23" s="15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</row>
    <row r="24" spans="1:243" ht="22.5" customHeight="1">
      <c r="A24" s="5">
        <v>2019021</v>
      </c>
      <c r="B24" s="24" t="s">
        <v>15</v>
      </c>
      <c r="C24" s="25">
        <v>70.5</v>
      </c>
      <c r="D24" s="23">
        <v>79.400000000000006</v>
      </c>
      <c r="E24" s="23">
        <f t="shared" si="0"/>
        <v>74.95</v>
      </c>
      <c r="F24" s="26">
        <f t="shared" si="1"/>
        <v>22</v>
      </c>
      <c r="G24" s="12"/>
      <c r="I24" s="15"/>
      <c r="J24" s="15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</row>
    <row r="25" spans="1:243" ht="22.5" customHeight="1">
      <c r="A25" s="5">
        <v>2019009</v>
      </c>
      <c r="B25" s="6" t="s">
        <v>15</v>
      </c>
      <c r="C25" s="8">
        <v>68</v>
      </c>
      <c r="D25" s="13">
        <v>81.3</v>
      </c>
      <c r="E25" s="23">
        <f t="shared" si="0"/>
        <v>74.650000000000006</v>
      </c>
      <c r="F25" s="26">
        <f t="shared" si="1"/>
        <v>23</v>
      </c>
      <c r="G25" s="12"/>
      <c r="I25" s="15"/>
      <c r="J25" s="15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</row>
    <row r="26" spans="1:243" ht="22.5" customHeight="1">
      <c r="A26" s="5">
        <v>2019026</v>
      </c>
      <c r="B26" s="24" t="s">
        <v>15</v>
      </c>
      <c r="C26" s="25">
        <v>70.5</v>
      </c>
      <c r="D26" s="23">
        <v>78.42</v>
      </c>
      <c r="E26" s="23">
        <f t="shared" si="0"/>
        <v>74.460000000000008</v>
      </c>
      <c r="F26" s="26">
        <f t="shared" si="1"/>
        <v>24</v>
      </c>
      <c r="G26" s="12"/>
      <c r="I26" s="15"/>
      <c r="J26" s="15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</row>
    <row r="27" spans="1:243" ht="22.5" customHeight="1">
      <c r="A27" s="5">
        <v>2019029</v>
      </c>
      <c r="B27" s="24" t="s">
        <v>15</v>
      </c>
      <c r="C27" s="25">
        <v>67</v>
      </c>
      <c r="D27" s="23">
        <v>81.900000000000006</v>
      </c>
      <c r="E27" s="23">
        <f t="shared" si="0"/>
        <v>74.45</v>
      </c>
      <c r="F27" s="26">
        <f t="shared" si="1"/>
        <v>25</v>
      </c>
      <c r="G27" s="12"/>
      <c r="I27" s="15"/>
      <c r="J27" s="15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</row>
    <row r="28" spans="1:243" ht="22.5" customHeight="1">
      <c r="A28" s="5">
        <v>2019004</v>
      </c>
      <c r="B28" s="6" t="s">
        <v>15</v>
      </c>
      <c r="C28" s="8">
        <v>71.5</v>
      </c>
      <c r="D28" s="13">
        <v>77</v>
      </c>
      <c r="E28" s="23">
        <f t="shared" si="0"/>
        <v>74.25</v>
      </c>
      <c r="F28" s="26">
        <f t="shared" si="1"/>
        <v>26</v>
      </c>
      <c r="G28" s="12"/>
      <c r="I28" s="15"/>
      <c r="J28" s="15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</row>
    <row r="29" spans="1:243" ht="22.5" customHeight="1">
      <c r="A29" s="5">
        <v>2019024</v>
      </c>
      <c r="B29" s="24" t="s">
        <v>15</v>
      </c>
      <c r="C29" s="25">
        <v>63</v>
      </c>
      <c r="D29" s="23">
        <v>84.36</v>
      </c>
      <c r="E29" s="23">
        <f t="shared" si="0"/>
        <v>73.680000000000007</v>
      </c>
      <c r="F29" s="26">
        <f t="shared" si="1"/>
        <v>27</v>
      </c>
      <c r="G29" s="12"/>
      <c r="I29" s="15"/>
      <c r="J29" s="15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</row>
    <row r="30" spans="1:243" ht="22.5" customHeight="1">
      <c r="A30" s="5">
        <v>2019030</v>
      </c>
      <c r="B30" s="24" t="s">
        <v>15</v>
      </c>
      <c r="C30" s="25">
        <v>61.5</v>
      </c>
      <c r="D30" s="23">
        <v>85.26</v>
      </c>
      <c r="E30" s="23">
        <f t="shared" si="0"/>
        <v>73.38</v>
      </c>
      <c r="F30" s="26">
        <f t="shared" si="1"/>
        <v>28</v>
      </c>
      <c r="G30" s="12"/>
      <c r="I30" s="15"/>
      <c r="J30" s="15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</row>
    <row r="31" spans="1:243" ht="22.5" customHeight="1">
      <c r="A31" s="5">
        <v>2019015</v>
      </c>
      <c r="B31" s="6" t="s">
        <v>15</v>
      </c>
      <c r="C31" s="8">
        <v>65.5</v>
      </c>
      <c r="D31" s="13">
        <v>80.400000000000006</v>
      </c>
      <c r="E31" s="23">
        <f t="shared" si="0"/>
        <v>72.95</v>
      </c>
      <c r="F31" s="26">
        <f t="shared" si="1"/>
        <v>29</v>
      </c>
      <c r="G31" s="12"/>
      <c r="I31" s="15"/>
      <c r="J31" s="15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</row>
    <row r="32" spans="1:243" ht="22.5" customHeight="1">
      <c r="A32" s="5">
        <v>2019006</v>
      </c>
      <c r="B32" s="6" t="s">
        <v>15</v>
      </c>
      <c r="C32" s="8">
        <v>61.5</v>
      </c>
      <c r="D32" s="13">
        <v>83.04</v>
      </c>
      <c r="E32" s="23">
        <f t="shared" si="0"/>
        <v>72.27000000000001</v>
      </c>
      <c r="F32" s="26">
        <f t="shared" si="1"/>
        <v>30</v>
      </c>
      <c r="G32" s="12"/>
      <c r="I32" s="15"/>
      <c r="J32" s="15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</row>
    <row r="33" spans="1:243" ht="22.5" customHeight="1">
      <c r="A33" s="5">
        <v>2019012</v>
      </c>
      <c r="B33" s="6" t="s">
        <v>15</v>
      </c>
      <c r="C33" s="8">
        <v>66</v>
      </c>
      <c r="D33" s="13">
        <v>78.48</v>
      </c>
      <c r="E33" s="23">
        <f t="shared" si="0"/>
        <v>72.240000000000009</v>
      </c>
      <c r="F33" s="26">
        <f t="shared" si="1"/>
        <v>31</v>
      </c>
      <c r="G33" s="12"/>
      <c r="I33" s="15"/>
      <c r="J33" s="15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</row>
    <row r="34" spans="1:243" s="18" customFormat="1" ht="22.5" customHeight="1">
      <c r="A34" s="5">
        <v>2019020</v>
      </c>
      <c r="B34" s="24" t="s">
        <v>15</v>
      </c>
      <c r="C34" s="25">
        <v>62</v>
      </c>
      <c r="D34" s="23">
        <v>80.8</v>
      </c>
      <c r="E34" s="23">
        <f t="shared" si="0"/>
        <v>71.400000000000006</v>
      </c>
      <c r="F34" s="26">
        <f t="shared" si="1"/>
        <v>32</v>
      </c>
      <c r="G34" s="12"/>
      <c r="H34" s="19"/>
      <c r="I34" s="15"/>
      <c r="J34" s="15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</row>
    <row r="35" spans="1:243" s="18" customFormat="1" ht="22.5" customHeight="1">
      <c r="A35" s="5">
        <v>2019001</v>
      </c>
      <c r="B35" s="6" t="s">
        <v>15</v>
      </c>
      <c r="C35" s="8">
        <v>58</v>
      </c>
      <c r="D35" s="13">
        <v>84.5</v>
      </c>
      <c r="E35" s="23">
        <f>(C35+D35)*0.5</f>
        <v>71.25</v>
      </c>
      <c r="F35" s="26">
        <f t="shared" si="1"/>
        <v>33</v>
      </c>
      <c r="G35" s="12"/>
      <c r="H35" s="19"/>
      <c r="I35" s="15"/>
      <c r="J35" s="15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</row>
    <row r="36" spans="1:243" s="18" customFormat="1" ht="22.5" customHeight="1">
      <c r="A36" s="5">
        <v>2019035</v>
      </c>
      <c r="B36" s="24" t="s">
        <v>15</v>
      </c>
      <c r="C36" s="25">
        <v>64</v>
      </c>
      <c r="D36" s="23">
        <v>77.2</v>
      </c>
      <c r="E36" s="23">
        <f>IF(D36="","",(C36+D36)*0.5)</f>
        <v>70.599999999999994</v>
      </c>
      <c r="F36" s="26">
        <f t="shared" si="1"/>
        <v>34</v>
      </c>
      <c r="G36" s="12"/>
    </row>
    <row r="37" spans="1:243" s="18" customFormat="1" ht="22.5" customHeight="1">
      <c r="A37" s="5">
        <v>2019013</v>
      </c>
      <c r="B37" s="6" t="s">
        <v>15</v>
      </c>
      <c r="C37" s="8">
        <v>62</v>
      </c>
      <c r="D37" s="13">
        <v>77.66</v>
      </c>
      <c r="E37" s="23">
        <f>IF(D37="","",(C37+D37)*0.5)</f>
        <v>69.83</v>
      </c>
      <c r="F37" s="26">
        <f t="shared" si="1"/>
        <v>35</v>
      </c>
      <c r="G37" s="12"/>
      <c r="H37" s="19"/>
      <c r="I37" s="15"/>
      <c r="J37" s="15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</row>
    <row r="38" spans="1:243" s="18" customFormat="1" ht="22.5" customHeight="1">
      <c r="A38" s="5">
        <v>2019007</v>
      </c>
      <c r="B38" s="6" t="s">
        <v>15</v>
      </c>
      <c r="C38" s="8">
        <v>59.5</v>
      </c>
      <c r="D38" s="49" t="s">
        <v>25</v>
      </c>
      <c r="E38" s="23">
        <v>29.75</v>
      </c>
      <c r="F38" s="26">
        <f t="shared" si="1"/>
        <v>36</v>
      </c>
      <c r="G38" s="12"/>
      <c r="H38" s="19"/>
      <c r="I38" s="15"/>
      <c r="J38" s="15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</row>
  </sheetData>
  <mergeCells count="1">
    <mergeCell ref="A1:G1"/>
  </mergeCells>
  <phoneticPr fontId="8" type="noConversion"/>
  <printOptions horizontalCentered="1"/>
  <pageMargins left="0.55000000000000004" right="0.59" top="0.98" bottom="0.59" header="0.51" footer="0.5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I13"/>
  <sheetViews>
    <sheetView workbookViewId="0">
      <selection activeCell="K13" sqref="K13"/>
    </sheetView>
  </sheetViews>
  <sheetFormatPr defaultColWidth="9" defaultRowHeight="14.25"/>
  <cols>
    <col min="1" max="1" width="13.25" customWidth="1"/>
    <col min="2" max="2" width="13.25" style="1" customWidth="1"/>
    <col min="3" max="3" width="13.25" style="17" customWidth="1"/>
    <col min="4" max="5" width="12.375" customWidth="1"/>
    <col min="6" max="6" width="9.125" style="3" customWidth="1"/>
    <col min="7" max="7" width="9" style="3" customWidth="1"/>
  </cols>
  <sheetData>
    <row r="1" spans="1:243" ht="27.95" customHeight="1">
      <c r="A1" s="53" t="s">
        <v>0</v>
      </c>
      <c r="B1" s="53"/>
      <c r="C1" s="53"/>
      <c r="D1" s="53"/>
      <c r="E1" s="53"/>
      <c r="F1" s="53"/>
      <c r="G1" s="53"/>
    </row>
    <row r="2" spans="1:243" ht="27.95" customHeight="1">
      <c r="A2" s="4" t="s">
        <v>4</v>
      </c>
      <c r="B2" s="7" t="s">
        <v>2</v>
      </c>
      <c r="C2" s="9" t="s">
        <v>22</v>
      </c>
      <c r="D2" s="10" t="s">
        <v>23</v>
      </c>
      <c r="E2" s="11" t="s">
        <v>24</v>
      </c>
      <c r="F2" s="12" t="s">
        <v>26</v>
      </c>
      <c r="G2" s="12" t="s">
        <v>27</v>
      </c>
      <c r="H2" s="14"/>
      <c r="I2" s="15"/>
      <c r="J2" s="15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</row>
    <row r="3" spans="1:243" ht="27.95" customHeight="1">
      <c r="A3" s="5">
        <v>2019098</v>
      </c>
      <c r="B3" s="6" t="s">
        <v>16</v>
      </c>
      <c r="C3" s="9">
        <v>92</v>
      </c>
      <c r="D3" s="13">
        <v>84.3</v>
      </c>
      <c r="E3" s="11">
        <f t="shared" ref="E3:E12" si="0">IF(D3="","",(C3+D3)*0.5)</f>
        <v>88.15</v>
      </c>
      <c r="F3" s="12">
        <f t="shared" ref="F3:F13" si="1">IF(E3="","",RANK(E3,E$3:E$44))</f>
        <v>1</v>
      </c>
      <c r="G3" s="12"/>
      <c r="I3" s="15"/>
      <c r="J3" s="15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</row>
    <row r="4" spans="1:243" ht="27.95" customHeight="1">
      <c r="A4" s="5">
        <v>2019091</v>
      </c>
      <c r="B4" s="6" t="s">
        <v>16</v>
      </c>
      <c r="C4" s="9">
        <v>90</v>
      </c>
      <c r="D4" s="13">
        <v>82.7</v>
      </c>
      <c r="E4" s="11">
        <f t="shared" si="0"/>
        <v>86.35</v>
      </c>
      <c r="F4" s="12">
        <f t="shared" si="1"/>
        <v>2</v>
      </c>
      <c r="G4" s="12"/>
      <c r="I4" s="15"/>
      <c r="J4" s="15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</row>
    <row r="5" spans="1:243" ht="27.95" customHeight="1">
      <c r="A5" s="5">
        <v>2019099</v>
      </c>
      <c r="B5" s="6" t="s">
        <v>16</v>
      </c>
      <c r="C5" s="9">
        <v>84</v>
      </c>
      <c r="D5" s="13">
        <v>81.8</v>
      </c>
      <c r="E5" s="11">
        <f t="shared" si="0"/>
        <v>82.9</v>
      </c>
      <c r="F5" s="12">
        <f t="shared" si="1"/>
        <v>3</v>
      </c>
      <c r="G5" s="12"/>
      <c r="I5" s="15"/>
      <c r="J5" s="15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</row>
    <row r="6" spans="1:243" ht="27.95" customHeight="1">
      <c r="A6" s="5">
        <v>2019096</v>
      </c>
      <c r="B6" s="6" t="s">
        <v>16</v>
      </c>
      <c r="C6" s="9">
        <v>71</v>
      </c>
      <c r="D6" s="13">
        <v>86.1</v>
      </c>
      <c r="E6" s="11">
        <f t="shared" si="0"/>
        <v>78.55</v>
      </c>
      <c r="F6" s="12">
        <f t="shared" si="1"/>
        <v>4</v>
      </c>
      <c r="G6" s="12"/>
      <c r="I6" s="15"/>
      <c r="J6" s="15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</row>
    <row r="7" spans="1:243" ht="27.95" customHeight="1">
      <c r="A7" s="5">
        <v>2019101</v>
      </c>
      <c r="B7" s="6" t="s">
        <v>16</v>
      </c>
      <c r="C7" s="9">
        <v>76</v>
      </c>
      <c r="D7" s="13">
        <v>79.2</v>
      </c>
      <c r="E7" s="11">
        <f t="shared" si="0"/>
        <v>77.599999999999994</v>
      </c>
      <c r="F7" s="12">
        <f t="shared" si="1"/>
        <v>5</v>
      </c>
      <c r="G7" s="12"/>
      <c r="I7" s="15"/>
      <c r="J7" s="15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</row>
    <row r="8" spans="1:243" ht="27.95" customHeight="1">
      <c r="A8" s="5">
        <v>2019094</v>
      </c>
      <c r="B8" s="6" t="s">
        <v>16</v>
      </c>
      <c r="C8" s="9">
        <v>69</v>
      </c>
      <c r="D8" s="13">
        <v>84.7</v>
      </c>
      <c r="E8" s="11">
        <f t="shared" si="0"/>
        <v>76.849999999999994</v>
      </c>
      <c r="F8" s="12">
        <f t="shared" si="1"/>
        <v>6</v>
      </c>
      <c r="G8" s="12"/>
      <c r="I8" s="15"/>
      <c r="J8" s="15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</row>
    <row r="9" spans="1:243" ht="27.95" customHeight="1">
      <c r="A9" s="5">
        <v>2019092</v>
      </c>
      <c r="B9" s="6" t="s">
        <v>16</v>
      </c>
      <c r="C9" s="9">
        <v>62</v>
      </c>
      <c r="D9" s="13">
        <v>78.900000000000006</v>
      </c>
      <c r="E9" s="11">
        <f t="shared" si="0"/>
        <v>70.45</v>
      </c>
      <c r="F9" s="12">
        <f t="shared" si="1"/>
        <v>7</v>
      </c>
      <c r="G9" s="12"/>
      <c r="I9" s="15"/>
      <c r="J9" s="15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</row>
    <row r="10" spans="1:243" ht="27.95" customHeight="1">
      <c r="A10" s="5">
        <v>2019097</v>
      </c>
      <c r="B10" s="6" t="s">
        <v>16</v>
      </c>
      <c r="C10" s="9">
        <v>56</v>
      </c>
      <c r="D10" s="13">
        <v>80.8</v>
      </c>
      <c r="E10" s="11">
        <f t="shared" si="0"/>
        <v>68.400000000000006</v>
      </c>
      <c r="F10" s="12">
        <f t="shared" si="1"/>
        <v>8</v>
      </c>
      <c r="G10" s="12"/>
      <c r="I10" s="15"/>
      <c r="J10" s="15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</row>
    <row r="11" spans="1:243" ht="27.95" customHeight="1">
      <c r="A11" s="5">
        <v>2019093</v>
      </c>
      <c r="B11" s="6" t="s">
        <v>16</v>
      </c>
      <c r="C11" s="9">
        <v>56</v>
      </c>
      <c r="D11" s="13">
        <v>77.599999999999994</v>
      </c>
      <c r="E11" s="11">
        <f t="shared" si="0"/>
        <v>66.8</v>
      </c>
      <c r="F11" s="12">
        <f t="shared" si="1"/>
        <v>9</v>
      </c>
      <c r="G11" s="12"/>
      <c r="I11" s="15"/>
      <c r="J11" s="15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</row>
    <row r="12" spans="1:243" ht="27.95" customHeight="1">
      <c r="A12" s="5">
        <v>2019095</v>
      </c>
      <c r="B12" s="6" t="s">
        <v>16</v>
      </c>
      <c r="C12" s="9">
        <v>48</v>
      </c>
      <c r="D12" s="13">
        <v>80.900000000000006</v>
      </c>
      <c r="E12" s="11">
        <f t="shared" si="0"/>
        <v>64.45</v>
      </c>
      <c r="F12" s="12">
        <f t="shared" si="1"/>
        <v>10</v>
      </c>
      <c r="G12" s="12"/>
      <c r="I12" s="15"/>
      <c r="J12" s="15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</row>
    <row r="13" spans="1:243" ht="27.95" customHeight="1">
      <c r="A13" s="5">
        <v>2019100</v>
      </c>
      <c r="B13" s="6" t="s">
        <v>16</v>
      </c>
      <c r="C13" s="9">
        <v>80</v>
      </c>
      <c r="D13" s="49" t="s">
        <v>25</v>
      </c>
      <c r="E13" s="11">
        <v>40</v>
      </c>
      <c r="F13" s="12">
        <f t="shared" si="1"/>
        <v>11</v>
      </c>
      <c r="G13" s="12"/>
      <c r="I13" s="15"/>
      <c r="J13" s="15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</row>
  </sheetData>
  <mergeCells count="1">
    <mergeCell ref="A1:G1"/>
  </mergeCells>
  <phoneticPr fontId="8" type="noConversion"/>
  <printOptions horizontalCentered="1"/>
  <pageMargins left="0.55000000000000004" right="0.59" top="0.98" bottom="0.59" header="0.51" footer="0.51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I10"/>
  <sheetViews>
    <sheetView workbookViewId="0">
      <selection activeCell="F14" sqref="F14"/>
    </sheetView>
  </sheetViews>
  <sheetFormatPr defaultColWidth="9" defaultRowHeight="14.25"/>
  <cols>
    <col min="1" max="1" width="13.25" customWidth="1"/>
    <col min="2" max="2" width="13.25" style="1" customWidth="1"/>
    <col min="3" max="3" width="13.25" style="17" customWidth="1"/>
    <col min="4" max="5" width="12.375" customWidth="1"/>
    <col min="6" max="6" width="9.125" style="3" customWidth="1"/>
    <col min="7" max="7" width="9" style="3" customWidth="1"/>
  </cols>
  <sheetData>
    <row r="1" spans="1:243" ht="50.25" customHeight="1">
      <c r="A1" s="53" t="s">
        <v>0</v>
      </c>
      <c r="B1" s="53"/>
      <c r="C1" s="53"/>
      <c r="D1" s="53"/>
      <c r="E1" s="53"/>
      <c r="F1" s="53"/>
      <c r="G1" s="53"/>
    </row>
    <row r="2" spans="1:243" ht="39.75" customHeight="1">
      <c r="A2" s="4" t="s">
        <v>4</v>
      </c>
      <c r="B2" s="7" t="s">
        <v>2</v>
      </c>
      <c r="C2" s="9" t="s">
        <v>22</v>
      </c>
      <c r="D2" s="10" t="s">
        <v>23</v>
      </c>
      <c r="E2" s="11" t="s">
        <v>24</v>
      </c>
      <c r="F2" s="12" t="s">
        <v>26</v>
      </c>
      <c r="G2" s="12" t="s">
        <v>27</v>
      </c>
      <c r="H2" s="15"/>
      <c r="I2" s="15"/>
      <c r="J2" s="15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</row>
    <row r="3" spans="1:243" ht="39.75" customHeight="1">
      <c r="A3" s="5">
        <v>2019039</v>
      </c>
      <c r="B3" s="6" t="s">
        <v>17</v>
      </c>
      <c r="C3" s="9">
        <v>88</v>
      </c>
      <c r="D3" s="13">
        <v>88.1</v>
      </c>
      <c r="E3" s="11">
        <f t="shared" ref="E3:E10" si="0">IF(D3="","",(C3+D3)*0.5)</f>
        <v>88.05</v>
      </c>
      <c r="F3" s="12">
        <f t="shared" ref="F3:F10" si="1">IF(E3="","",RANK(E3,E$3:E$43))</f>
        <v>1</v>
      </c>
      <c r="G3" s="12"/>
      <c r="I3" s="15"/>
      <c r="J3" s="15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</row>
    <row r="4" spans="1:243" ht="39.75" customHeight="1">
      <c r="A4" s="5">
        <v>2019038</v>
      </c>
      <c r="B4" s="6" t="s">
        <v>17</v>
      </c>
      <c r="C4" s="9">
        <v>90</v>
      </c>
      <c r="D4" s="13">
        <v>85.4</v>
      </c>
      <c r="E4" s="11">
        <f t="shared" si="0"/>
        <v>87.7</v>
      </c>
      <c r="F4" s="12">
        <f t="shared" si="1"/>
        <v>2</v>
      </c>
      <c r="G4" s="12"/>
      <c r="I4" s="15"/>
      <c r="J4" s="15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</row>
    <row r="5" spans="1:243" ht="39.75" customHeight="1">
      <c r="A5" s="5">
        <v>2019049</v>
      </c>
      <c r="B5" s="6" t="s">
        <v>17</v>
      </c>
      <c r="C5" s="9">
        <v>85</v>
      </c>
      <c r="D5" s="13">
        <v>88.9</v>
      </c>
      <c r="E5" s="11">
        <f t="shared" si="0"/>
        <v>86.95</v>
      </c>
      <c r="F5" s="12">
        <f t="shared" si="1"/>
        <v>3</v>
      </c>
      <c r="G5" s="12"/>
      <c r="I5" s="15"/>
      <c r="J5" s="15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</row>
    <row r="6" spans="1:243" ht="39.75" customHeight="1">
      <c r="A6" s="5">
        <v>2019050</v>
      </c>
      <c r="B6" s="6" t="s">
        <v>17</v>
      </c>
      <c r="C6" s="9">
        <v>87</v>
      </c>
      <c r="D6" s="13">
        <v>84.2</v>
      </c>
      <c r="E6" s="11">
        <f t="shared" si="0"/>
        <v>85.6</v>
      </c>
      <c r="F6" s="12">
        <f t="shared" si="1"/>
        <v>4</v>
      </c>
      <c r="G6" s="12"/>
      <c r="I6" s="15"/>
      <c r="J6" s="15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</row>
    <row r="7" spans="1:243" ht="39.75" customHeight="1">
      <c r="A7" s="5">
        <v>2019041</v>
      </c>
      <c r="B7" s="6" t="s">
        <v>17</v>
      </c>
      <c r="C7" s="9">
        <v>89</v>
      </c>
      <c r="D7" s="13">
        <v>80.8</v>
      </c>
      <c r="E7" s="11">
        <f t="shared" si="0"/>
        <v>84.9</v>
      </c>
      <c r="F7" s="12">
        <f t="shared" si="1"/>
        <v>5</v>
      </c>
      <c r="G7" s="12"/>
      <c r="I7" s="15"/>
      <c r="J7" s="15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</row>
    <row r="8" spans="1:243" ht="39.75" customHeight="1">
      <c r="A8" s="5">
        <v>2019037</v>
      </c>
      <c r="B8" s="6" t="s">
        <v>17</v>
      </c>
      <c r="C8" s="9">
        <v>87</v>
      </c>
      <c r="D8" s="13">
        <v>77.5</v>
      </c>
      <c r="E8" s="11">
        <f t="shared" si="0"/>
        <v>82.25</v>
      </c>
      <c r="F8" s="12">
        <f t="shared" si="1"/>
        <v>6</v>
      </c>
      <c r="G8" s="12"/>
      <c r="I8" s="15"/>
      <c r="J8" s="15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</row>
    <row r="9" spans="1:243" ht="39.75" customHeight="1">
      <c r="A9" s="5">
        <v>2019043</v>
      </c>
      <c r="B9" s="6" t="s">
        <v>17</v>
      </c>
      <c r="C9" s="9">
        <v>85</v>
      </c>
      <c r="D9" s="13">
        <v>77.7</v>
      </c>
      <c r="E9" s="11">
        <f t="shared" si="0"/>
        <v>81.349999999999994</v>
      </c>
      <c r="F9" s="12">
        <f t="shared" si="1"/>
        <v>7</v>
      </c>
      <c r="G9" s="12"/>
      <c r="I9" s="15"/>
      <c r="J9" s="15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</row>
    <row r="10" spans="1:243" ht="39.75" customHeight="1">
      <c r="A10" s="5">
        <v>2019040</v>
      </c>
      <c r="B10" s="6" t="s">
        <v>17</v>
      </c>
      <c r="C10" s="9">
        <v>86</v>
      </c>
      <c r="D10" s="13">
        <v>71.400000000000006</v>
      </c>
      <c r="E10" s="11">
        <f t="shared" si="0"/>
        <v>78.7</v>
      </c>
      <c r="F10" s="12">
        <f t="shared" si="1"/>
        <v>8</v>
      </c>
      <c r="G10" s="12"/>
      <c r="I10" s="15"/>
      <c r="J10" s="15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</row>
  </sheetData>
  <mergeCells count="1">
    <mergeCell ref="A1:G1"/>
  </mergeCells>
  <phoneticPr fontId="8" type="noConversion"/>
  <printOptions horizontalCentered="1"/>
  <pageMargins left="0.55000000000000004" right="0.59" top="0.98" bottom="0.59" header="0.51" footer="0.51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I4"/>
  <sheetViews>
    <sheetView workbookViewId="0">
      <selection activeCell="E18" sqref="E18"/>
    </sheetView>
  </sheetViews>
  <sheetFormatPr defaultColWidth="9" defaultRowHeight="14.25"/>
  <cols>
    <col min="1" max="1" width="13.25" customWidth="1"/>
    <col min="2" max="2" width="13.25" style="1" customWidth="1"/>
    <col min="3" max="3" width="13.25" style="17" customWidth="1"/>
    <col min="4" max="5" width="12.375" customWidth="1"/>
    <col min="6" max="6" width="9.125" style="3" customWidth="1"/>
    <col min="7" max="7" width="9" style="3" customWidth="1"/>
  </cols>
  <sheetData>
    <row r="1" spans="1:243" ht="54.75" customHeight="1">
      <c r="A1" s="53" t="s">
        <v>0</v>
      </c>
      <c r="B1" s="53"/>
      <c r="C1" s="53"/>
      <c r="D1" s="53"/>
      <c r="E1" s="53"/>
      <c r="F1" s="53"/>
      <c r="G1" s="53"/>
    </row>
    <row r="2" spans="1:243" ht="41.25" customHeight="1">
      <c r="A2" s="4" t="s">
        <v>4</v>
      </c>
      <c r="B2" s="7" t="s">
        <v>2</v>
      </c>
      <c r="C2" s="9" t="s">
        <v>22</v>
      </c>
      <c r="D2" s="10" t="s">
        <v>23</v>
      </c>
      <c r="E2" s="11" t="s">
        <v>24</v>
      </c>
      <c r="F2" s="12" t="s">
        <v>26</v>
      </c>
      <c r="G2" s="12" t="s">
        <v>27</v>
      </c>
      <c r="H2" s="14"/>
      <c r="I2" s="15"/>
      <c r="J2" s="15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</row>
    <row r="3" spans="1:243" ht="41.25" customHeight="1">
      <c r="A3" s="5">
        <v>2019062</v>
      </c>
      <c r="B3" s="6" t="s">
        <v>18</v>
      </c>
      <c r="C3" s="9">
        <v>87</v>
      </c>
      <c r="D3" s="13">
        <v>83.4</v>
      </c>
      <c r="E3" s="11">
        <f>IF(D3="","",(C3+D3)*0.5)</f>
        <v>85.2</v>
      </c>
      <c r="F3" s="12">
        <f>IF(E3="","",RANK(E3,E$3:E$36))</f>
        <v>1</v>
      </c>
      <c r="G3" s="12"/>
      <c r="I3" s="15"/>
      <c r="J3" s="15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</row>
    <row r="4" spans="1:243" ht="41.25" customHeight="1">
      <c r="A4" s="5">
        <v>2019065</v>
      </c>
      <c r="B4" s="6" t="s">
        <v>18</v>
      </c>
      <c r="C4" s="9">
        <v>84</v>
      </c>
      <c r="D4" s="13">
        <v>77.3</v>
      </c>
      <c r="E4" s="11">
        <f>IF(D4="","",(C4+D4)*0.5)</f>
        <v>80.650000000000006</v>
      </c>
      <c r="F4" s="12">
        <f>IF(E4="","",RANK(E4,E$3:E$36))</f>
        <v>2</v>
      </c>
      <c r="G4" s="12"/>
      <c r="I4" s="15"/>
      <c r="J4" s="15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</row>
  </sheetData>
  <mergeCells count="1">
    <mergeCell ref="A1:G1"/>
  </mergeCells>
  <phoneticPr fontId="8" type="noConversion"/>
  <printOptions horizontalCentered="1"/>
  <pageMargins left="0.55000000000000004" right="0.59" top="0.98" bottom="0.59" header="0.51" footer="0.51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I8"/>
  <sheetViews>
    <sheetView workbookViewId="0">
      <selection activeCell="H22" sqref="H22"/>
    </sheetView>
  </sheetViews>
  <sheetFormatPr defaultColWidth="9" defaultRowHeight="14.25"/>
  <cols>
    <col min="1" max="1" width="13.25" customWidth="1"/>
    <col min="2" max="2" width="13.25" style="1" customWidth="1"/>
    <col min="3" max="3" width="13.25" style="17" customWidth="1"/>
    <col min="4" max="5" width="12.375" customWidth="1"/>
    <col min="6" max="6" width="9.125" style="3" customWidth="1"/>
    <col min="7" max="7" width="9" style="3" customWidth="1"/>
  </cols>
  <sheetData>
    <row r="1" spans="1:243" ht="46.5" customHeight="1">
      <c r="A1" s="53" t="s">
        <v>0</v>
      </c>
      <c r="B1" s="53"/>
      <c r="C1" s="53"/>
      <c r="D1" s="53"/>
      <c r="E1" s="53"/>
      <c r="F1" s="53"/>
      <c r="G1" s="53"/>
    </row>
    <row r="2" spans="1:243" ht="40.5" customHeight="1">
      <c r="A2" s="4" t="s">
        <v>4</v>
      </c>
      <c r="B2" s="7" t="s">
        <v>2</v>
      </c>
      <c r="C2" s="9" t="s">
        <v>22</v>
      </c>
      <c r="D2" s="10" t="s">
        <v>23</v>
      </c>
      <c r="E2" s="11" t="s">
        <v>24</v>
      </c>
      <c r="F2" s="12" t="s">
        <v>26</v>
      </c>
      <c r="G2" s="12" t="s">
        <v>27</v>
      </c>
      <c r="H2" s="14"/>
      <c r="I2" s="15"/>
      <c r="J2" s="15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</row>
    <row r="3" spans="1:243" ht="40.5" customHeight="1">
      <c r="A3" s="5">
        <v>2019051</v>
      </c>
      <c r="B3" s="6" t="s">
        <v>19</v>
      </c>
      <c r="C3" s="9">
        <v>89</v>
      </c>
      <c r="D3" s="13">
        <v>79.3</v>
      </c>
      <c r="E3" s="11">
        <f t="shared" ref="E3:E8" si="0">IF(D3="","",(C3+D3)*0.5)</f>
        <v>84.15</v>
      </c>
      <c r="F3" s="12">
        <f t="shared" ref="F3:F8" si="1">IF(E3="","",RANK(E3,E$3:E$40))</f>
        <v>1</v>
      </c>
      <c r="G3" s="12"/>
      <c r="I3" s="15"/>
      <c r="J3" s="15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</row>
    <row r="4" spans="1:243" ht="40.5" customHeight="1">
      <c r="A4" s="5">
        <v>2019055</v>
      </c>
      <c r="B4" s="6" t="s">
        <v>19</v>
      </c>
      <c r="C4" s="9">
        <v>84</v>
      </c>
      <c r="D4" s="13">
        <v>72.400000000000006</v>
      </c>
      <c r="E4" s="11">
        <f t="shared" si="0"/>
        <v>78.2</v>
      </c>
      <c r="F4" s="12">
        <f t="shared" si="1"/>
        <v>2</v>
      </c>
      <c r="G4" s="12"/>
      <c r="I4" s="15"/>
      <c r="J4" s="15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</row>
    <row r="5" spans="1:243" ht="40.5" customHeight="1">
      <c r="A5" s="5">
        <v>2019054</v>
      </c>
      <c r="B5" s="6" t="s">
        <v>19</v>
      </c>
      <c r="C5" s="9">
        <v>81</v>
      </c>
      <c r="D5" s="13">
        <v>75.3</v>
      </c>
      <c r="E5" s="11">
        <f t="shared" si="0"/>
        <v>78.150000000000006</v>
      </c>
      <c r="F5" s="12">
        <f t="shared" si="1"/>
        <v>3</v>
      </c>
      <c r="G5" s="12"/>
      <c r="I5" s="15"/>
      <c r="J5" s="15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</row>
    <row r="6" spans="1:243" ht="40.5" customHeight="1">
      <c r="A6" s="5">
        <v>2019053</v>
      </c>
      <c r="B6" s="6" t="s">
        <v>19</v>
      </c>
      <c r="C6" s="8">
        <v>72.5</v>
      </c>
      <c r="D6" s="13">
        <v>81.8</v>
      </c>
      <c r="E6" s="11">
        <f t="shared" si="0"/>
        <v>77.150000000000006</v>
      </c>
      <c r="F6" s="12">
        <f t="shared" si="1"/>
        <v>4</v>
      </c>
      <c r="G6" s="12"/>
      <c r="I6" s="15"/>
      <c r="J6" s="15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</row>
    <row r="7" spans="1:243" ht="40.5" customHeight="1">
      <c r="A7" s="5">
        <v>2019052</v>
      </c>
      <c r="B7" s="6" t="s">
        <v>19</v>
      </c>
      <c r="C7" s="9">
        <v>79</v>
      </c>
      <c r="D7" s="13">
        <v>73.599999999999994</v>
      </c>
      <c r="E7" s="11">
        <f t="shared" si="0"/>
        <v>76.3</v>
      </c>
      <c r="F7" s="12">
        <f t="shared" si="1"/>
        <v>5</v>
      </c>
      <c r="G7" s="12"/>
      <c r="I7" s="15"/>
      <c r="J7" s="15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</row>
    <row r="8" spans="1:243" ht="40.5" customHeight="1">
      <c r="A8" s="5">
        <v>2019056</v>
      </c>
      <c r="B8" s="6" t="s">
        <v>19</v>
      </c>
      <c r="C8" s="9">
        <v>68</v>
      </c>
      <c r="D8" s="13">
        <v>79.099999999999994</v>
      </c>
      <c r="E8" s="11">
        <f t="shared" si="0"/>
        <v>73.55</v>
      </c>
      <c r="F8" s="12">
        <f t="shared" si="1"/>
        <v>6</v>
      </c>
      <c r="G8" s="12"/>
      <c r="I8" s="15"/>
      <c r="J8" s="15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</row>
  </sheetData>
  <mergeCells count="1">
    <mergeCell ref="A1:G1"/>
  </mergeCells>
  <phoneticPr fontId="8" type="noConversion"/>
  <printOptions horizontalCentered="1"/>
  <pageMargins left="0.55000000000000004" right="0.59" top="0.98" bottom="0.59" header="0.51" footer="0.51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I8"/>
  <sheetViews>
    <sheetView workbookViewId="0">
      <selection activeCell="J12" sqref="J12"/>
    </sheetView>
  </sheetViews>
  <sheetFormatPr defaultColWidth="9" defaultRowHeight="14.25"/>
  <cols>
    <col min="1" max="1" width="13.25" customWidth="1"/>
    <col min="2" max="2" width="13.25" style="1" customWidth="1"/>
    <col min="3" max="3" width="13.25" style="17" customWidth="1"/>
    <col min="4" max="5" width="12.375" customWidth="1"/>
    <col min="6" max="6" width="9.125" style="3" customWidth="1"/>
    <col min="7" max="7" width="9" style="3" customWidth="1"/>
  </cols>
  <sheetData>
    <row r="1" spans="1:243" ht="54" customHeight="1">
      <c r="A1" s="53" t="s">
        <v>0</v>
      </c>
      <c r="B1" s="53"/>
      <c r="C1" s="53"/>
      <c r="D1" s="53"/>
      <c r="E1" s="53"/>
      <c r="F1" s="53"/>
      <c r="G1" s="53"/>
    </row>
    <row r="2" spans="1:243" ht="38.25" customHeight="1">
      <c r="A2" s="52" t="s">
        <v>28</v>
      </c>
      <c r="B2" s="7" t="s">
        <v>2</v>
      </c>
      <c r="C2" s="9" t="s">
        <v>22</v>
      </c>
      <c r="D2" s="10" t="s">
        <v>23</v>
      </c>
      <c r="E2" s="11" t="s">
        <v>24</v>
      </c>
      <c r="F2" s="12" t="s">
        <v>26</v>
      </c>
      <c r="G2" s="12" t="s">
        <v>27</v>
      </c>
      <c r="H2" s="14"/>
      <c r="I2" s="15"/>
      <c r="J2" s="15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</row>
    <row r="3" spans="1:243" ht="38.25" customHeight="1">
      <c r="A3" s="5">
        <v>2019069</v>
      </c>
      <c r="B3" s="6" t="s">
        <v>20</v>
      </c>
      <c r="C3" s="9">
        <v>57</v>
      </c>
      <c r="D3" s="13">
        <v>77.2</v>
      </c>
      <c r="E3" s="11">
        <f>IF(D3="","",(C3+D3)*0.5)</f>
        <v>67.099999999999994</v>
      </c>
      <c r="F3" s="12">
        <f t="shared" ref="F3:F8" si="0">IF(E3="","",RANK(E3,E$3:E$41))</f>
        <v>1</v>
      </c>
      <c r="G3" s="12"/>
      <c r="I3" s="15"/>
      <c r="J3" s="15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</row>
    <row r="4" spans="1:243" ht="38.25" customHeight="1">
      <c r="A4" s="5">
        <v>2019068</v>
      </c>
      <c r="B4" s="6" t="s">
        <v>20</v>
      </c>
      <c r="C4" s="9">
        <v>48</v>
      </c>
      <c r="D4" s="13">
        <v>78.400000000000006</v>
      </c>
      <c r="E4" s="11">
        <f>IF(D4="","",(C4+D4)*0.5)</f>
        <v>63.2</v>
      </c>
      <c r="F4" s="12">
        <f t="shared" si="0"/>
        <v>2</v>
      </c>
      <c r="G4" s="12"/>
      <c r="I4" s="15"/>
      <c r="J4" s="15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</row>
    <row r="5" spans="1:243" ht="38.25" customHeight="1">
      <c r="A5" s="5">
        <v>2019072</v>
      </c>
      <c r="B5" s="6" t="s">
        <v>20</v>
      </c>
      <c r="C5" s="9">
        <v>43</v>
      </c>
      <c r="D5" s="13">
        <v>82.4</v>
      </c>
      <c r="E5" s="11">
        <f>IF(D5="","",(C5+D5)*0.5)</f>
        <v>62.7</v>
      </c>
      <c r="F5" s="12">
        <f t="shared" si="0"/>
        <v>3</v>
      </c>
      <c r="G5" s="12"/>
      <c r="I5" s="15"/>
      <c r="J5" s="15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</row>
    <row r="6" spans="1:243" ht="38.25" customHeight="1">
      <c r="A6" s="5">
        <v>2019071</v>
      </c>
      <c r="B6" s="6" t="s">
        <v>20</v>
      </c>
      <c r="C6" s="9">
        <v>51</v>
      </c>
      <c r="D6" s="49" t="s">
        <v>25</v>
      </c>
      <c r="E6" s="11">
        <v>25.5</v>
      </c>
      <c r="F6" s="12">
        <f t="shared" si="0"/>
        <v>4</v>
      </c>
      <c r="G6" s="12"/>
      <c r="I6" s="15"/>
      <c r="J6" s="15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</row>
    <row r="7" spans="1:243" ht="38.25" customHeight="1">
      <c r="A7" s="5">
        <v>2019073</v>
      </c>
      <c r="B7" s="6" t="s">
        <v>20</v>
      </c>
      <c r="C7" s="9">
        <v>40</v>
      </c>
      <c r="D7" s="49" t="s">
        <v>25</v>
      </c>
      <c r="E7" s="11">
        <v>20</v>
      </c>
      <c r="F7" s="12">
        <f t="shared" si="0"/>
        <v>5</v>
      </c>
      <c r="G7" s="12"/>
      <c r="I7" s="15"/>
      <c r="J7" s="15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</row>
    <row r="8" spans="1:243" ht="38.25" customHeight="1">
      <c r="A8" s="5">
        <v>2019070</v>
      </c>
      <c r="B8" s="6" t="s">
        <v>20</v>
      </c>
      <c r="C8" s="9">
        <v>35</v>
      </c>
      <c r="D8" s="49" t="s">
        <v>25</v>
      </c>
      <c r="E8" s="11">
        <v>17.5</v>
      </c>
      <c r="F8" s="12">
        <f t="shared" si="0"/>
        <v>6</v>
      </c>
      <c r="G8" s="12"/>
      <c r="I8" s="15"/>
      <c r="J8" s="15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</row>
  </sheetData>
  <mergeCells count="1">
    <mergeCell ref="A1:G1"/>
  </mergeCells>
  <phoneticPr fontId="8" type="noConversion"/>
  <printOptions horizontalCentered="1"/>
  <pageMargins left="0.55000000000000004" right="0.59" top="0.98" bottom="0.59" header="0.51" footer="0.51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I4"/>
  <sheetViews>
    <sheetView workbookViewId="0">
      <selection activeCell="I12" sqref="I12"/>
    </sheetView>
  </sheetViews>
  <sheetFormatPr defaultColWidth="9" defaultRowHeight="14.25"/>
  <cols>
    <col min="1" max="1" width="13.25" customWidth="1"/>
    <col min="2" max="2" width="13.25" style="1" customWidth="1"/>
    <col min="3" max="3" width="13.25" style="2" customWidth="1"/>
    <col min="4" max="5" width="12.375" customWidth="1"/>
    <col min="6" max="6" width="9.125" style="3" customWidth="1"/>
    <col min="7" max="7" width="9" style="3" customWidth="1"/>
  </cols>
  <sheetData>
    <row r="1" spans="1:243" ht="56.25" customHeight="1">
      <c r="A1" s="53" t="s">
        <v>0</v>
      </c>
      <c r="B1" s="53"/>
      <c r="C1" s="53"/>
      <c r="D1" s="53"/>
      <c r="E1" s="53"/>
      <c r="F1" s="53"/>
      <c r="G1" s="53"/>
    </row>
    <row r="2" spans="1:243" ht="44.25" customHeight="1">
      <c r="A2" s="52" t="s">
        <v>28</v>
      </c>
      <c r="B2" s="7" t="s">
        <v>2</v>
      </c>
      <c r="C2" s="8" t="s">
        <v>22</v>
      </c>
      <c r="D2" s="10" t="s">
        <v>23</v>
      </c>
      <c r="E2" s="11" t="s">
        <v>24</v>
      </c>
      <c r="F2" s="12" t="s">
        <v>26</v>
      </c>
      <c r="G2" s="12" t="s">
        <v>27</v>
      </c>
      <c r="H2" s="14"/>
      <c r="I2" s="15"/>
      <c r="J2" s="15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</row>
    <row r="3" spans="1:243" ht="44.25" customHeight="1">
      <c r="A3" s="5">
        <v>2019059</v>
      </c>
      <c r="B3" s="6" t="s">
        <v>21</v>
      </c>
      <c r="C3" s="8">
        <v>76.5</v>
      </c>
      <c r="D3" s="13">
        <v>80.8</v>
      </c>
      <c r="E3" s="11">
        <f>IF(D3="","",(C3+D3)*0.5)</f>
        <v>78.650000000000006</v>
      </c>
      <c r="F3" s="12">
        <f>IF(E3="","",RANK(E3,E$3:E$36))</f>
        <v>1</v>
      </c>
      <c r="G3" s="12"/>
      <c r="I3" s="15"/>
      <c r="J3" s="15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</row>
    <row r="4" spans="1:243" ht="44.25" customHeight="1">
      <c r="A4" s="5">
        <v>2019057</v>
      </c>
      <c r="B4" s="6" t="s">
        <v>21</v>
      </c>
      <c r="C4" s="8">
        <v>64</v>
      </c>
      <c r="D4" s="13">
        <v>79.2</v>
      </c>
      <c r="E4" s="11">
        <f>IF(D4="","",(C4+D4)*0.5)</f>
        <v>71.599999999999994</v>
      </c>
      <c r="F4" s="12">
        <f>IF(E4="","",RANK(E4,E$3:E$36))</f>
        <v>2</v>
      </c>
      <c r="G4" s="12"/>
      <c r="I4" s="15"/>
      <c r="J4" s="15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</row>
  </sheetData>
  <mergeCells count="1">
    <mergeCell ref="A1:G1"/>
  </mergeCells>
  <phoneticPr fontId="8" type="noConversion"/>
  <printOptions horizontalCentered="1"/>
  <pageMargins left="0.55000000000000004" right="0.59" top="0.98" bottom="0.59" header="0.51" footer="0.5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18"/>
  <sheetViews>
    <sheetView workbookViewId="0">
      <selection activeCell="B23" sqref="B23"/>
    </sheetView>
  </sheetViews>
  <sheetFormatPr defaultColWidth="8.75" defaultRowHeight="27.95" customHeight="1"/>
  <cols>
    <col min="1" max="1" width="13.25" style="19" customWidth="1"/>
    <col min="2" max="2" width="13.25" style="20" customWidth="1"/>
    <col min="3" max="3" width="13.25" style="40" customWidth="1"/>
    <col min="4" max="5" width="12.375" style="19" customWidth="1"/>
    <col min="6" max="6" width="9.125" style="29" customWidth="1"/>
    <col min="7" max="7" width="9" style="29" customWidth="1"/>
    <col min="8" max="21" width="9" style="19" customWidth="1"/>
    <col min="22" max="16384" width="8.75" style="19"/>
  </cols>
  <sheetData>
    <row r="1" spans="1:243" ht="45.75" customHeight="1">
      <c r="A1" s="53" t="s">
        <v>0</v>
      </c>
      <c r="B1" s="53"/>
      <c r="C1" s="53"/>
      <c r="D1" s="53"/>
      <c r="E1" s="53"/>
      <c r="F1" s="53"/>
      <c r="G1" s="53"/>
    </row>
    <row r="2" spans="1:243" ht="36.75" customHeight="1">
      <c r="A2" s="51" t="s">
        <v>28</v>
      </c>
      <c r="B2" s="31" t="s">
        <v>2</v>
      </c>
      <c r="C2" s="33" t="s">
        <v>22</v>
      </c>
      <c r="D2" s="34" t="s">
        <v>23</v>
      </c>
      <c r="E2" s="32" t="s">
        <v>24</v>
      </c>
      <c r="F2" s="35" t="s">
        <v>26</v>
      </c>
      <c r="G2" s="35" t="s">
        <v>27</v>
      </c>
      <c r="H2" s="38"/>
      <c r="I2" s="37"/>
      <c r="J2" s="3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</row>
    <row r="3" spans="1:243" ht="36.75" customHeight="1">
      <c r="A3" s="41">
        <v>2019087</v>
      </c>
      <c r="B3" s="42" t="s">
        <v>5</v>
      </c>
      <c r="C3" s="33">
        <v>85</v>
      </c>
      <c r="D3" s="43">
        <v>84.8</v>
      </c>
      <c r="E3" s="32">
        <f t="shared" ref="E3:E15" si="0">IF(D3="","",(C3+D3)*0.5)</f>
        <v>84.9</v>
      </c>
      <c r="F3" s="35">
        <f>IF(E3="","",RANK(E3,E$3:E$50))</f>
        <v>1</v>
      </c>
      <c r="G3" s="35"/>
      <c r="I3" s="37"/>
      <c r="J3" s="3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</row>
    <row r="4" spans="1:243" ht="36.75" customHeight="1">
      <c r="A4" s="41">
        <v>2019076</v>
      </c>
      <c r="B4" s="42" t="s">
        <v>5</v>
      </c>
      <c r="C4" s="33">
        <v>80</v>
      </c>
      <c r="D4" s="43">
        <v>86.9</v>
      </c>
      <c r="E4" s="32">
        <f t="shared" si="0"/>
        <v>83.45</v>
      </c>
      <c r="F4" s="35">
        <f t="shared" ref="F4:F18" si="1">IF(E4="","",RANK(E4,E$3:E$50))</f>
        <v>2</v>
      </c>
      <c r="G4" s="35"/>
      <c r="I4" s="37"/>
      <c r="J4" s="3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</row>
    <row r="5" spans="1:243" ht="36.75" customHeight="1">
      <c r="A5" s="41">
        <v>2019084</v>
      </c>
      <c r="B5" s="42" t="s">
        <v>5</v>
      </c>
      <c r="C5" s="33">
        <v>80</v>
      </c>
      <c r="D5" s="43">
        <v>83.6</v>
      </c>
      <c r="E5" s="32">
        <f t="shared" si="0"/>
        <v>81.8</v>
      </c>
      <c r="F5" s="35">
        <f t="shared" si="1"/>
        <v>3</v>
      </c>
      <c r="G5" s="35"/>
      <c r="I5" s="37"/>
      <c r="J5" s="3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</row>
    <row r="6" spans="1:243" ht="36.75" customHeight="1">
      <c r="A6" s="41">
        <v>2019079</v>
      </c>
      <c r="B6" s="42" t="s">
        <v>5</v>
      </c>
      <c r="C6" s="33">
        <v>75</v>
      </c>
      <c r="D6" s="43">
        <v>84.2</v>
      </c>
      <c r="E6" s="32">
        <f t="shared" si="0"/>
        <v>79.599999999999994</v>
      </c>
      <c r="F6" s="35">
        <f t="shared" si="1"/>
        <v>4</v>
      </c>
      <c r="G6" s="35"/>
      <c r="I6" s="37"/>
      <c r="J6" s="3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</row>
    <row r="7" spans="1:243" ht="36.75" customHeight="1">
      <c r="A7" s="41">
        <v>2019086</v>
      </c>
      <c r="B7" s="42" t="s">
        <v>5</v>
      </c>
      <c r="C7" s="33">
        <v>72</v>
      </c>
      <c r="D7" s="43">
        <v>84.7</v>
      </c>
      <c r="E7" s="32">
        <f t="shared" si="0"/>
        <v>78.349999999999994</v>
      </c>
      <c r="F7" s="35">
        <f t="shared" si="1"/>
        <v>5</v>
      </c>
      <c r="G7" s="35"/>
      <c r="I7" s="37"/>
      <c r="J7" s="3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</row>
    <row r="8" spans="1:243" ht="36.75" customHeight="1">
      <c r="A8" s="41">
        <v>2019082</v>
      </c>
      <c r="B8" s="42" t="s">
        <v>5</v>
      </c>
      <c r="C8" s="33">
        <v>78</v>
      </c>
      <c r="D8" s="43">
        <v>76.099999999999994</v>
      </c>
      <c r="E8" s="32">
        <f t="shared" si="0"/>
        <v>77.05</v>
      </c>
      <c r="F8" s="35">
        <f t="shared" si="1"/>
        <v>6</v>
      </c>
      <c r="G8" s="35"/>
      <c r="I8" s="37"/>
      <c r="J8" s="3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</row>
    <row r="9" spans="1:243" ht="36.75" customHeight="1">
      <c r="A9" s="41">
        <v>2019074</v>
      </c>
      <c r="B9" s="42" t="s">
        <v>5</v>
      </c>
      <c r="C9" s="33">
        <v>74</v>
      </c>
      <c r="D9" s="43">
        <v>80</v>
      </c>
      <c r="E9" s="32">
        <f t="shared" si="0"/>
        <v>77</v>
      </c>
      <c r="F9" s="35">
        <f t="shared" si="1"/>
        <v>7</v>
      </c>
      <c r="G9" s="35"/>
      <c r="I9" s="37"/>
      <c r="J9" s="3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</row>
    <row r="10" spans="1:243" ht="36.75" customHeight="1">
      <c r="A10" s="41">
        <v>2019078</v>
      </c>
      <c r="B10" s="42" t="s">
        <v>5</v>
      </c>
      <c r="C10" s="33">
        <v>76</v>
      </c>
      <c r="D10" s="43">
        <v>77.7</v>
      </c>
      <c r="E10" s="32">
        <f t="shared" si="0"/>
        <v>76.849999999999994</v>
      </c>
      <c r="F10" s="35">
        <f t="shared" si="1"/>
        <v>8</v>
      </c>
      <c r="G10" s="35"/>
      <c r="I10" s="37"/>
      <c r="J10" s="3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</row>
    <row r="11" spans="1:243" ht="36.75" customHeight="1">
      <c r="A11" s="41">
        <v>2019083</v>
      </c>
      <c r="B11" s="42" t="s">
        <v>5</v>
      </c>
      <c r="C11" s="33">
        <v>74</v>
      </c>
      <c r="D11" s="43">
        <v>74.099999999999994</v>
      </c>
      <c r="E11" s="32">
        <f t="shared" si="0"/>
        <v>74.05</v>
      </c>
      <c r="F11" s="35">
        <f t="shared" si="1"/>
        <v>9</v>
      </c>
      <c r="G11" s="35"/>
      <c r="I11" s="37"/>
      <c r="J11" s="3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</row>
    <row r="12" spans="1:243" ht="36.75" customHeight="1">
      <c r="A12" s="41">
        <v>2019090</v>
      </c>
      <c r="B12" s="42" t="s">
        <v>5</v>
      </c>
      <c r="C12" s="33">
        <v>72</v>
      </c>
      <c r="D12" s="43">
        <v>76.099999999999994</v>
      </c>
      <c r="E12" s="32">
        <f t="shared" si="0"/>
        <v>74.05</v>
      </c>
      <c r="F12" s="35">
        <f t="shared" si="1"/>
        <v>9</v>
      </c>
      <c r="G12" s="35"/>
      <c r="I12" s="37"/>
      <c r="J12" s="3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</row>
    <row r="13" spans="1:243" ht="36.75" customHeight="1">
      <c r="A13" s="41">
        <v>2019085</v>
      </c>
      <c r="B13" s="42" t="s">
        <v>5</v>
      </c>
      <c r="C13" s="33">
        <v>62</v>
      </c>
      <c r="D13" s="43">
        <v>81.400000000000006</v>
      </c>
      <c r="E13" s="32">
        <f t="shared" si="0"/>
        <v>71.7</v>
      </c>
      <c r="F13" s="35">
        <f t="shared" si="1"/>
        <v>11</v>
      </c>
      <c r="G13" s="35"/>
      <c r="I13" s="37"/>
      <c r="J13" s="3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</row>
    <row r="14" spans="1:243" ht="36.75" customHeight="1">
      <c r="A14" s="41">
        <v>2019081</v>
      </c>
      <c r="B14" s="42" t="s">
        <v>5</v>
      </c>
      <c r="C14" s="33">
        <v>56</v>
      </c>
      <c r="D14" s="43">
        <v>76.8</v>
      </c>
      <c r="E14" s="32">
        <f t="shared" si="0"/>
        <v>66.400000000000006</v>
      </c>
      <c r="F14" s="35">
        <f t="shared" si="1"/>
        <v>12</v>
      </c>
      <c r="G14" s="35"/>
      <c r="I14" s="37"/>
      <c r="J14" s="37"/>
      <c r="K14" s="44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</row>
    <row r="15" spans="1:243" ht="36.75" customHeight="1">
      <c r="A15" s="41">
        <v>2019089</v>
      </c>
      <c r="B15" s="42" t="s">
        <v>5</v>
      </c>
      <c r="C15" s="33">
        <v>53</v>
      </c>
      <c r="D15" s="43">
        <v>79.5</v>
      </c>
      <c r="E15" s="32">
        <f t="shared" si="0"/>
        <v>66.25</v>
      </c>
      <c r="F15" s="35">
        <f t="shared" si="1"/>
        <v>13</v>
      </c>
      <c r="G15" s="35"/>
      <c r="I15" s="37"/>
      <c r="J15" s="3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</row>
    <row r="16" spans="1:243" ht="36.75" customHeight="1">
      <c r="A16" s="41">
        <v>2019077</v>
      </c>
      <c r="B16" s="42" t="s">
        <v>5</v>
      </c>
      <c r="C16" s="33">
        <v>72</v>
      </c>
      <c r="D16" s="47" t="s">
        <v>25</v>
      </c>
      <c r="E16" s="32">
        <v>36</v>
      </c>
      <c r="F16" s="35">
        <f t="shared" si="1"/>
        <v>14</v>
      </c>
      <c r="G16" s="35"/>
      <c r="I16" s="37"/>
      <c r="J16" s="3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</row>
    <row r="17" spans="1:243" ht="36.75" customHeight="1">
      <c r="A17" s="41">
        <v>2019080</v>
      </c>
      <c r="B17" s="42" t="s">
        <v>5</v>
      </c>
      <c r="C17" s="33">
        <v>53</v>
      </c>
      <c r="D17" s="47" t="s">
        <v>25</v>
      </c>
      <c r="E17" s="32">
        <v>26.5</v>
      </c>
      <c r="F17" s="35">
        <f t="shared" si="1"/>
        <v>15</v>
      </c>
      <c r="G17" s="35"/>
      <c r="I17" s="37"/>
      <c r="J17" s="37"/>
      <c r="K17" s="44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</row>
    <row r="18" spans="1:243" ht="36.75" customHeight="1">
      <c r="A18" s="41">
        <v>2019088</v>
      </c>
      <c r="B18" s="42" t="s">
        <v>5</v>
      </c>
      <c r="C18" s="33">
        <v>53</v>
      </c>
      <c r="D18" s="47" t="s">
        <v>25</v>
      </c>
      <c r="E18" s="32">
        <v>26.5</v>
      </c>
      <c r="F18" s="35">
        <f t="shared" si="1"/>
        <v>15</v>
      </c>
      <c r="G18" s="35"/>
      <c r="I18" s="37"/>
      <c r="J18" s="3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</row>
  </sheetData>
  <mergeCells count="1">
    <mergeCell ref="A1:G1"/>
  </mergeCells>
  <phoneticPr fontId="8" type="noConversion"/>
  <printOptions horizontalCentered="1"/>
  <pageMargins left="0.55000000000000004" right="0.59" top="0.98" bottom="0.59" header="0.51" footer="0.5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I20"/>
  <sheetViews>
    <sheetView topLeftCell="A7" workbookViewId="0">
      <selection activeCell="D26" sqref="D26"/>
    </sheetView>
  </sheetViews>
  <sheetFormatPr defaultColWidth="8.75" defaultRowHeight="27.95" customHeight="1"/>
  <cols>
    <col min="1" max="1" width="13.25" style="19" customWidth="1"/>
    <col min="2" max="2" width="13.25" style="20" customWidth="1"/>
    <col min="3" max="3" width="13.25" style="40" customWidth="1"/>
    <col min="4" max="5" width="12.375" style="19" customWidth="1"/>
    <col min="6" max="6" width="9.125" style="29" customWidth="1"/>
    <col min="7" max="7" width="9" style="29" customWidth="1"/>
    <col min="8" max="21" width="9" style="19" customWidth="1"/>
    <col min="22" max="16384" width="8.75" style="19"/>
  </cols>
  <sheetData>
    <row r="1" spans="1:243" ht="37.5" customHeight="1">
      <c r="A1" s="53" t="s">
        <v>0</v>
      </c>
      <c r="B1" s="53"/>
      <c r="C1" s="53"/>
      <c r="D1" s="53"/>
      <c r="E1" s="53"/>
      <c r="F1" s="53"/>
      <c r="G1" s="53"/>
    </row>
    <row r="2" spans="1:243" ht="33" customHeight="1">
      <c r="A2" s="51" t="s">
        <v>28</v>
      </c>
      <c r="B2" s="31" t="s">
        <v>2</v>
      </c>
      <c r="C2" s="33" t="s">
        <v>22</v>
      </c>
      <c r="D2" s="34" t="s">
        <v>23</v>
      </c>
      <c r="E2" s="32" t="s">
        <v>24</v>
      </c>
      <c r="F2" s="35" t="s">
        <v>26</v>
      </c>
      <c r="G2" s="35" t="s">
        <v>27</v>
      </c>
      <c r="H2" s="38"/>
      <c r="I2" s="37"/>
      <c r="J2" s="3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</row>
    <row r="3" spans="1:243" ht="33" customHeight="1">
      <c r="A3" s="41">
        <v>2019142</v>
      </c>
      <c r="B3" s="42" t="s">
        <v>6</v>
      </c>
      <c r="C3" s="33">
        <v>88</v>
      </c>
      <c r="D3" s="23">
        <v>84.6</v>
      </c>
      <c r="E3" s="23">
        <f t="shared" ref="E3:E19" si="0">IF(D3="","",(C3+D3)*0.5)</f>
        <v>86.3</v>
      </c>
      <c r="F3" s="36">
        <f>IF(E3="","",RANK(E3,E$3:E$50))</f>
        <v>1</v>
      </c>
      <c r="G3" s="35"/>
      <c r="I3" s="18"/>
    </row>
    <row r="4" spans="1:243" ht="33" customHeight="1">
      <c r="A4" s="41">
        <v>2019141</v>
      </c>
      <c r="B4" s="42" t="s">
        <v>6</v>
      </c>
      <c r="C4" s="33">
        <v>87</v>
      </c>
      <c r="D4" s="23">
        <v>85.5</v>
      </c>
      <c r="E4" s="23">
        <f t="shared" si="0"/>
        <v>86.25</v>
      </c>
      <c r="F4" s="36">
        <f t="shared" ref="F4:F20" si="1">IF(E4="","",RANK(E4,E$3:E$50))</f>
        <v>2</v>
      </c>
      <c r="G4" s="35"/>
      <c r="I4" s="18"/>
    </row>
    <row r="5" spans="1:243" ht="33" customHeight="1">
      <c r="A5" s="41">
        <v>2019137</v>
      </c>
      <c r="B5" s="42" t="s">
        <v>6</v>
      </c>
      <c r="C5" s="33">
        <v>87</v>
      </c>
      <c r="D5" s="23">
        <v>81</v>
      </c>
      <c r="E5" s="23">
        <f t="shared" si="0"/>
        <v>84</v>
      </c>
      <c r="F5" s="36">
        <f t="shared" si="1"/>
        <v>3</v>
      </c>
      <c r="G5" s="35"/>
      <c r="I5" s="18"/>
    </row>
    <row r="6" spans="1:243" ht="33" customHeight="1">
      <c r="A6" s="41">
        <v>2019140</v>
      </c>
      <c r="B6" s="42" t="s">
        <v>6</v>
      </c>
      <c r="C6" s="33">
        <v>85</v>
      </c>
      <c r="D6" s="23">
        <v>82.8</v>
      </c>
      <c r="E6" s="23">
        <f t="shared" si="0"/>
        <v>83.9</v>
      </c>
      <c r="F6" s="36">
        <f t="shared" si="1"/>
        <v>4</v>
      </c>
      <c r="G6" s="35"/>
      <c r="I6" s="18"/>
    </row>
    <row r="7" spans="1:243" ht="33" customHeight="1">
      <c r="A7" s="41">
        <v>2019122</v>
      </c>
      <c r="B7" s="42" t="s">
        <v>6</v>
      </c>
      <c r="C7" s="33">
        <v>85</v>
      </c>
      <c r="D7" s="43">
        <v>81.099999999999994</v>
      </c>
      <c r="E7" s="23">
        <f t="shared" si="0"/>
        <v>83.05</v>
      </c>
      <c r="F7" s="36">
        <f t="shared" si="1"/>
        <v>5</v>
      </c>
      <c r="G7" s="35"/>
      <c r="I7" s="37"/>
      <c r="J7" s="3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</row>
    <row r="8" spans="1:243" ht="33" customHeight="1">
      <c r="A8" s="41">
        <v>2019143</v>
      </c>
      <c r="B8" s="42" t="s">
        <v>6</v>
      </c>
      <c r="C8" s="33">
        <v>82</v>
      </c>
      <c r="D8" s="23">
        <v>84</v>
      </c>
      <c r="E8" s="23">
        <f t="shared" si="0"/>
        <v>83</v>
      </c>
      <c r="F8" s="36">
        <f t="shared" si="1"/>
        <v>6</v>
      </c>
      <c r="G8" s="35"/>
      <c r="I8" s="18"/>
    </row>
    <row r="9" spans="1:243" ht="33" customHeight="1">
      <c r="A9" s="41">
        <v>2019125</v>
      </c>
      <c r="B9" s="42" t="s">
        <v>6</v>
      </c>
      <c r="C9" s="33">
        <v>77</v>
      </c>
      <c r="D9" s="23">
        <v>87.9</v>
      </c>
      <c r="E9" s="23">
        <f t="shared" si="0"/>
        <v>82.45</v>
      </c>
      <c r="F9" s="36">
        <f t="shared" si="1"/>
        <v>7</v>
      </c>
      <c r="G9" s="35"/>
      <c r="I9" s="18"/>
    </row>
    <row r="10" spans="1:243" s="39" customFormat="1" ht="33" customHeight="1">
      <c r="A10" s="41">
        <v>2019133</v>
      </c>
      <c r="B10" s="42" t="s">
        <v>6</v>
      </c>
      <c r="C10" s="33">
        <v>86</v>
      </c>
      <c r="D10" s="23">
        <v>77.599999999999994</v>
      </c>
      <c r="E10" s="23">
        <f t="shared" si="0"/>
        <v>81.8</v>
      </c>
      <c r="F10" s="36">
        <f t="shared" si="1"/>
        <v>8</v>
      </c>
      <c r="G10" s="35"/>
      <c r="H10" s="19"/>
      <c r="I10" s="18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</row>
    <row r="11" spans="1:243" ht="33" customHeight="1">
      <c r="A11" s="41">
        <v>2019131</v>
      </c>
      <c r="B11" s="42" t="s">
        <v>6</v>
      </c>
      <c r="C11" s="33">
        <v>77</v>
      </c>
      <c r="D11" s="23">
        <v>84.9</v>
      </c>
      <c r="E11" s="23">
        <f t="shared" si="0"/>
        <v>80.95</v>
      </c>
      <c r="F11" s="36">
        <f t="shared" si="1"/>
        <v>9</v>
      </c>
      <c r="G11" s="35"/>
      <c r="I11" s="18"/>
    </row>
    <row r="12" spans="1:243" ht="33" customHeight="1">
      <c r="A12" s="41">
        <v>2019138</v>
      </c>
      <c r="B12" s="42" t="s">
        <v>6</v>
      </c>
      <c r="C12" s="33">
        <v>81</v>
      </c>
      <c r="D12" s="23">
        <v>80</v>
      </c>
      <c r="E12" s="23">
        <f t="shared" si="0"/>
        <v>80.5</v>
      </c>
      <c r="F12" s="36">
        <f t="shared" si="1"/>
        <v>10</v>
      </c>
      <c r="G12" s="35"/>
      <c r="I12" s="18"/>
    </row>
    <row r="13" spans="1:243" ht="33" customHeight="1">
      <c r="A13" s="41">
        <v>2019124</v>
      </c>
      <c r="B13" s="42" t="s">
        <v>6</v>
      </c>
      <c r="C13" s="33">
        <v>81</v>
      </c>
      <c r="D13" s="23">
        <v>79.3</v>
      </c>
      <c r="E13" s="23">
        <f t="shared" si="0"/>
        <v>80.150000000000006</v>
      </c>
      <c r="F13" s="36">
        <f t="shared" si="1"/>
        <v>11</v>
      </c>
      <c r="G13" s="35"/>
      <c r="I13" s="18"/>
    </row>
    <row r="14" spans="1:243" ht="33" customHeight="1">
      <c r="A14" s="41">
        <v>2019127</v>
      </c>
      <c r="B14" s="42" t="s">
        <v>6</v>
      </c>
      <c r="C14" s="33">
        <v>78</v>
      </c>
      <c r="D14" s="23">
        <v>80.900000000000006</v>
      </c>
      <c r="E14" s="23">
        <f t="shared" si="0"/>
        <v>79.45</v>
      </c>
      <c r="F14" s="36">
        <f t="shared" si="1"/>
        <v>12</v>
      </c>
      <c r="G14" s="35"/>
      <c r="I14" s="18"/>
    </row>
    <row r="15" spans="1:243" ht="33" customHeight="1">
      <c r="A15" s="41">
        <v>2019130</v>
      </c>
      <c r="B15" s="42" t="s">
        <v>6</v>
      </c>
      <c r="C15" s="33">
        <v>78</v>
      </c>
      <c r="D15" s="23">
        <v>80.8</v>
      </c>
      <c r="E15" s="23">
        <f t="shared" si="0"/>
        <v>79.400000000000006</v>
      </c>
      <c r="F15" s="36">
        <f t="shared" si="1"/>
        <v>13</v>
      </c>
      <c r="G15" s="35"/>
      <c r="I15" s="18"/>
    </row>
    <row r="16" spans="1:243" ht="33" customHeight="1">
      <c r="A16" s="41">
        <v>2019132</v>
      </c>
      <c r="B16" s="42" t="s">
        <v>6</v>
      </c>
      <c r="C16" s="33">
        <v>74</v>
      </c>
      <c r="D16" s="23">
        <v>83.1</v>
      </c>
      <c r="E16" s="23">
        <f t="shared" si="0"/>
        <v>78.55</v>
      </c>
      <c r="F16" s="36">
        <f t="shared" si="1"/>
        <v>14</v>
      </c>
      <c r="G16" s="35"/>
      <c r="I16" s="18"/>
    </row>
    <row r="17" spans="1:243" ht="33" customHeight="1">
      <c r="A17" s="41">
        <v>2019123</v>
      </c>
      <c r="B17" s="42" t="s">
        <v>6</v>
      </c>
      <c r="C17" s="33">
        <v>80</v>
      </c>
      <c r="D17" s="43">
        <v>77</v>
      </c>
      <c r="E17" s="23">
        <f t="shared" si="0"/>
        <v>78.5</v>
      </c>
      <c r="F17" s="36">
        <f t="shared" si="1"/>
        <v>15</v>
      </c>
      <c r="G17" s="35"/>
      <c r="I17" s="37"/>
      <c r="J17" s="3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</row>
    <row r="18" spans="1:243" ht="33" customHeight="1">
      <c r="A18" s="41">
        <v>2019121</v>
      </c>
      <c r="B18" s="42" t="s">
        <v>6</v>
      </c>
      <c r="C18" s="33">
        <v>73</v>
      </c>
      <c r="D18" s="43">
        <v>81</v>
      </c>
      <c r="E18" s="23">
        <f t="shared" si="0"/>
        <v>77</v>
      </c>
      <c r="F18" s="36">
        <f t="shared" si="1"/>
        <v>16</v>
      </c>
      <c r="G18" s="35"/>
      <c r="I18" s="37"/>
      <c r="J18" s="3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</row>
    <row r="19" spans="1:243" ht="33" customHeight="1">
      <c r="A19" s="41">
        <v>2019139</v>
      </c>
      <c r="B19" s="42" t="s">
        <v>6</v>
      </c>
      <c r="C19" s="33">
        <v>75</v>
      </c>
      <c r="D19" s="23">
        <v>75.3</v>
      </c>
      <c r="E19" s="23">
        <f t="shared" si="0"/>
        <v>75.150000000000006</v>
      </c>
      <c r="F19" s="36">
        <f t="shared" si="1"/>
        <v>17</v>
      </c>
      <c r="G19" s="35"/>
      <c r="I19" s="18"/>
    </row>
    <row r="20" spans="1:243" ht="33" customHeight="1">
      <c r="A20" s="41">
        <v>2019135</v>
      </c>
      <c r="B20" s="42" t="s">
        <v>6</v>
      </c>
      <c r="C20" s="33">
        <v>80</v>
      </c>
      <c r="D20" s="48" t="s">
        <v>25</v>
      </c>
      <c r="E20" s="23">
        <v>40</v>
      </c>
      <c r="F20" s="36">
        <f t="shared" si="1"/>
        <v>18</v>
      </c>
      <c r="G20" s="35"/>
      <c r="I20" s="18"/>
    </row>
  </sheetData>
  <mergeCells count="1">
    <mergeCell ref="A1:G1"/>
  </mergeCells>
  <phoneticPr fontId="8" type="noConversion"/>
  <printOptions horizontalCentered="1"/>
  <pageMargins left="0.55000000000000004" right="0.59" top="0.98" bottom="0.59" header="0.51" footer="0.5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I6"/>
  <sheetViews>
    <sheetView workbookViewId="0">
      <selection activeCell="C9" sqref="C9"/>
    </sheetView>
  </sheetViews>
  <sheetFormatPr defaultColWidth="8.75" defaultRowHeight="27.95" customHeight="1"/>
  <cols>
    <col min="1" max="1" width="13.25" style="19" customWidth="1"/>
    <col min="2" max="2" width="13.25" style="20" customWidth="1"/>
    <col min="3" max="3" width="13.25" style="19" customWidth="1"/>
    <col min="4" max="5" width="12.375" style="19" customWidth="1"/>
    <col min="6" max="6" width="9.125" style="29" customWidth="1"/>
    <col min="7" max="7" width="9" style="29" customWidth="1"/>
    <col min="8" max="21" width="9" style="19" customWidth="1"/>
    <col min="22" max="16384" width="8.75" style="19"/>
  </cols>
  <sheetData>
    <row r="1" spans="1:243" ht="27.95" customHeight="1">
      <c r="A1" s="53" t="s">
        <v>0</v>
      </c>
      <c r="B1" s="53"/>
      <c r="C1" s="53"/>
      <c r="D1" s="53"/>
      <c r="E1" s="53"/>
      <c r="F1" s="53"/>
      <c r="G1" s="53"/>
    </row>
    <row r="2" spans="1:243" ht="27.95" customHeight="1">
      <c r="A2" s="51" t="s">
        <v>28</v>
      </c>
      <c r="B2" s="31" t="s">
        <v>2</v>
      </c>
      <c r="C2" s="32" t="s">
        <v>22</v>
      </c>
      <c r="D2" s="34" t="s">
        <v>23</v>
      </c>
      <c r="E2" s="32" t="s">
        <v>24</v>
      </c>
      <c r="F2" s="35" t="s">
        <v>26</v>
      </c>
      <c r="G2" s="35" t="s">
        <v>27</v>
      </c>
      <c r="H2" s="38"/>
      <c r="I2" s="37"/>
      <c r="J2" s="3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</row>
    <row r="3" spans="1:243" ht="37.5" customHeight="1">
      <c r="A3" s="23">
        <v>2019116</v>
      </c>
      <c r="B3" s="24" t="s">
        <v>7</v>
      </c>
      <c r="C3" s="23">
        <v>82</v>
      </c>
      <c r="D3" s="23">
        <v>82.4</v>
      </c>
      <c r="E3" s="23">
        <f>IF(D3="","",(C3+D3)*0.5)</f>
        <v>82.2</v>
      </c>
      <c r="F3" s="36">
        <f>IF(E3="","",RANK(E3,E$3:E$42))</f>
        <v>1</v>
      </c>
      <c r="G3" s="35"/>
      <c r="I3" s="18"/>
    </row>
    <row r="4" spans="1:243" ht="37.5" customHeight="1">
      <c r="A4" s="23">
        <v>2019120</v>
      </c>
      <c r="B4" s="24" t="s">
        <v>7</v>
      </c>
      <c r="C4" s="23">
        <v>83</v>
      </c>
      <c r="D4" s="23">
        <v>79.599999999999994</v>
      </c>
      <c r="E4" s="23">
        <f>IF(D4="","",(C4+D4)*0.5)</f>
        <v>81.3</v>
      </c>
      <c r="F4" s="36">
        <f>IF(E4="","",RANK(E4,E$3:E$42))</f>
        <v>2</v>
      </c>
      <c r="G4" s="35"/>
      <c r="I4" s="18"/>
    </row>
    <row r="5" spans="1:243" ht="37.5" customHeight="1">
      <c r="A5" s="23">
        <v>2019119</v>
      </c>
      <c r="B5" s="24" t="s">
        <v>7</v>
      </c>
      <c r="C5" s="23">
        <v>82</v>
      </c>
      <c r="D5" s="23">
        <v>76.599999999999994</v>
      </c>
      <c r="E5" s="23">
        <f>IF(D5="","",(C5+D5)*0.5)</f>
        <v>79.3</v>
      </c>
      <c r="F5" s="36">
        <f>IF(E5="","",RANK(E5,E$3:E$42))</f>
        <v>3</v>
      </c>
      <c r="G5" s="35"/>
      <c r="I5" s="18"/>
    </row>
    <row r="6" spans="1:243" ht="37.5" customHeight="1">
      <c r="A6" s="23">
        <v>2019118</v>
      </c>
      <c r="B6" s="24" t="s">
        <v>7</v>
      </c>
      <c r="C6" s="23">
        <v>80</v>
      </c>
      <c r="D6" s="23">
        <v>77</v>
      </c>
      <c r="E6" s="23">
        <f>IF(D6="","",(C6+D6)*0.5)</f>
        <v>78.5</v>
      </c>
      <c r="F6" s="36">
        <f>IF(E6="","",RANK(E6,E$3:E$42))</f>
        <v>4</v>
      </c>
      <c r="G6" s="35"/>
      <c r="I6" s="18"/>
    </row>
  </sheetData>
  <mergeCells count="1">
    <mergeCell ref="A1:G1"/>
  </mergeCells>
  <phoneticPr fontId="8" type="noConversion"/>
  <printOptions horizontalCentered="1"/>
  <pageMargins left="0.55000000000000004" right="0.59" top="0.98" bottom="0.59" header="0.51" footer="0.5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I4"/>
  <sheetViews>
    <sheetView workbookViewId="0">
      <selection activeCell="F10" sqref="F10"/>
    </sheetView>
  </sheetViews>
  <sheetFormatPr defaultColWidth="8.75" defaultRowHeight="27.95" customHeight="1"/>
  <cols>
    <col min="1" max="1" width="13.25" style="19" customWidth="1"/>
    <col min="2" max="2" width="13.25" style="20" customWidth="1"/>
    <col min="3" max="3" width="13.25" style="19" customWidth="1"/>
    <col min="4" max="5" width="12.375" style="19" customWidth="1"/>
    <col min="6" max="6" width="9.125" style="29" customWidth="1"/>
    <col min="7" max="7" width="9" style="29" customWidth="1"/>
    <col min="8" max="21" width="9" style="19" customWidth="1"/>
    <col min="22" max="16384" width="8.75" style="19"/>
  </cols>
  <sheetData>
    <row r="1" spans="1:243" ht="45" customHeight="1">
      <c r="A1" s="53" t="s">
        <v>0</v>
      </c>
      <c r="B1" s="53"/>
      <c r="C1" s="53"/>
      <c r="D1" s="53"/>
      <c r="E1" s="53"/>
      <c r="F1" s="53"/>
      <c r="G1" s="53"/>
    </row>
    <row r="2" spans="1:243" ht="39" customHeight="1">
      <c r="A2" s="51" t="s">
        <v>28</v>
      </c>
      <c r="B2" s="31" t="s">
        <v>2</v>
      </c>
      <c r="C2" s="32" t="s">
        <v>22</v>
      </c>
      <c r="D2" s="34" t="s">
        <v>23</v>
      </c>
      <c r="E2" s="32" t="s">
        <v>24</v>
      </c>
      <c r="F2" s="35" t="s">
        <v>26</v>
      </c>
      <c r="G2" s="35" t="s">
        <v>27</v>
      </c>
      <c r="H2" s="37"/>
      <c r="I2" s="37"/>
      <c r="J2" s="3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</row>
    <row r="3" spans="1:243" ht="34.5" customHeight="1">
      <c r="A3" s="23">
        <v>2019157</v>
      </c>
      <c r="B3" s="24" t="s">
        <v>8</v>
      </c>
      <c r="C3" s="23">
        <v>94</v>
      </c>
      <c r="D3" s="23">
        <v>81.5</v>
      </c>
      <c r="E3" s="23">
        <f>IF(D3="","",(C3+D3)*0.5)</f>
        <v>87.75</v>
      </c>
      <c r="F3" s="36">
        <f>IF(E3="","",RANK(E3,E$3:E$39))</f>
        <v>1</v>
      </c>
      <c r="G3" s="35"/>
      <c r="H3" s="18"/>
      <c r="I3" s="18"/>
    </row>
    <row r="4" spans="1:243" ht="34.5" customHeight="1">
      <c r="A4" s="23">
        <v>2019156</v>
      </c>
      <c r="B4" s="24" t="s">
        <v>8</v>
      </c>
      <c r="C4" s="23">
        <v>90</v>
      </c>
      <c r="D4" s="23">
        <v>80.599999999999994</v>
      </c>
      <c r="E4" s="23">
        <f>IF(D4="","",(C4+D4)*0.5)</f>
        <v>85.3</v>
      </c>
      <c r="F4" s="36">
        <f>IF(E4="","",RANK(E4,E$3:E$39))</f>
        <v>2</v>
      </c>
      <c r="G4" s="35"/>
      <c r="H4" s="18"/>
      <c r="I4" s="18"/>
    </row>
  </sheetData>
  <mergeCells count="1">
    <mergeCell ref="A1:G1"/>
  </mergeCells>
  <phoneticPr fontId="8" type="noConversion"/>
  <printOptions horizontalCentered="1"/>
  <pageMargins left="0.55000000000000004" right="0.59" top="0.98" bottom="0.59" header="0.51" footer="0.5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5"/>
  <sheetViews>
    <sheetView workbookViewId="0">
      <selection activeCell="C9" sqref="C9"/>
    </sheetView>
  </sheetViews>
  <sheetFormatPr defaultColWidth="8.75" defaultRowHeight="27.95" customHeight="1"/>
  <cols>
    <col min="1" max="1" width="13.25" style="19" customWidth="1"/>
    <col min="2" max="2" width="13.25" style="20" customWidth="1"/>
    <col min="3" max="3" width="13.25" style="19" customWidth="1"/>
    <col min="4" max="5" width="12.375" style="19" customWidth="1"/>
    <col min="6" max="6" width="9.125" style="29" customWidth="1"/>
    <col min="7" max="7" width="9" style="29" customWidth="1"/>
    <col min="8" max="21" width="9" style="19" customWidth="1"/>
    <col min="22" max="16384" width="8.75" style="19"/>
  </cols>
  <sheetData>
    <row r="1" spans="1:243" ht="42" customHeight="1">
      <c r="A1" s="53" t="s">
        <v>0</v>
      </c>
      <c r="B1" s="53"/>
      <c r="C1" s="53"/>
      <c r="D1" s="53"/>
      <c r="E1" s="53"/>
      <c r="F1" s="53"/>
      <c r="G1" s="53"/>
    </row>
    <row r="2" spans="1:243" ht="40.5" customHeight="1">
      <c r="A2" s="51" t="s">
        <v>28</v>
      </c>
      <c r="B2" s="31" t="s">
        <v>2</v>
      </c>
      <c r="C2" s="32" t="s">
        <v>22</v>
      </c>
      <c r="D2" s="34" t="s">
        <v>23</v>
      </c>
      <c r="E2" s="32" t="s">
        <v>24</v>
      </c>
      <c r="F2" s="35" t="s">
        <v>26</v>
      </c>
      <c r="G2" s="35" t="s">
        <v>27</v>
      </c>
      <c r="H2" s="37"/>
      <c r="I2" s="37"/>
      <c r="J2" s="3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</row>
    <row r="3" spans="1:243" ht="40.5" customHeight="1">
      <c r="A3" s="23">
        <v>2019158</v>
      </c>
      <c r="B3" s="24" t="s">
        <v>9</v>
      </c>
      <c r="C3" s="23">
        <v>81</v>
      </c>
      <c r="D3" s="23">
        <v>82.5</v>
      </c>
      <c r="E3" s="23">
        <f>IF(D3="","",(C3+D3)*0.5)</f>
        <v>81.75</v>
      </c>
      <c r="F3" s="36">
        <f>IF(E3="","",RANK(E3,E$3:E$39))</f>
        <v>1</v>
      </c>
      <c r="G3" s="35"/>
      <c r="H3" s="18"/>
      <c r="I3" s="18"/>
    </row>
    <row r="4" spans="1:243" ht="40.5" customHeight="1">
      <c r="A4" s="23">
        <v>2019159</v>
      </c>
      <c r="B4" s="24" t="s">
        <v>9</v>
      </c>
      <c r="C4" s="23">
        <v>85</v>
      </c>
      <c r="D4" s="23">
        <v>77.5</v>
      </c>
      <c r="E4" s="23">
        <f>IF(D4="","",(C4+D4)*0.5)</f>
        <v>81.25</v>
      </c>
      <c r="F4" s="36">
        <f>IF(E4="","",RANK(E4,E$3:E$39))</f>
        <v>2</v>
      </c>
      <c r="G4" s="35"/>
      <c r="H4" s="18"/>
      <c r="I4" s="18"/>
    </row>
    <row r="5" spans="1:243" ht="40.5" customHeight="1">
      <c r="A5" s="23">
        <v>2019160</v>
      </c>
      <c r="B5" s="24" t="s">
        <v>9</v>
      </c>
      <c r="C5" s="23">
        <v>78</v>
      </c>
      <c r="D5" s="23">
        <v>76.599999999999994</v>
      </c>
      <c r="E5" s="23">
        <f>IF(D5="","",(C5+D5)*0.5)</f>
        <v>77.3</v>
      </c>
      <c r="F5" s="36">
        <f>IF(E5="","",RANK(E5,E$3:E$39))</f>
        <v>3</v>
      </c>
      <c r="G5" s="35"/>
      <c r="H5" s="18"/>
      <c r="I5" s="18"/>
    </row>
  </sheetData>
  <mergeCells count="1">
    <mergeCell ref="A1:G1"/>
  </mergeCells>
  <phoneticPr fontId="8" type="noConversion"/>
  <printOptions horizontalCentered="1"/>
  <pageMargins left="0.55000000000000004" right="0.59" top="0.98" bottom="0.59" header="0.51" footer="0.5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6"/>
  <sheetViews>
    <sheetView workbookViewId="0">
      <selection activeCell="A2" sqref="A2"/>
    </sheetView>
  </sheetViews>
  <sheetFormatPr defaultColWidth="8.75" defaultRowHeight="27.95" customHeight="1"/>
  <cols>
    <col min="1" max="1" width="13.25" style="19" customWidth="1"/>
    <col min="2" max="2" width="13.25" style="20" customWidth="1"/>
    <col min="3" max="3" width="13.25" style="19" customWidth="1"/>
    <col min="4" max="5" width="12.375" style="19" customWidth="1"/>
    <col min="6" max="6" width="9.125" style="29" customWidth="1"/>
    <col min="7" max="7" width="9" style="29" customWidth="1"/>
    <col min="8" max="21" width="9" style="19" customWidth="1"/>
    <col min="22" max="16384" width="8.75" style="19"/>
  </cols>
  <sheetData>
    <row r="1" spans="1:243" ht="59.25" customHeight="1">
      <c r="A1" s="53" t="s">
        <v>0</v>
      </c>
      <c r="B1" s="53"/>
      <c r="C1" s="53"/>
      <c r="D1" s="53"/>
      <c r="E1" s="53"/>
      <c r="F1" s="53"/>
      <c r="G1" s="53"/>
    </row>
    <row r="2" spans="1:243" ht="51.75" customHeight="1">
      <c r="A2" s="51" t="s">
        <v>28</v>
      </c>
      <c r="B2" s="31" t="s">
        <v>2</v>
      </c>
      <c r="C2" s="32" t="s">
        <v>22</v>
      </c>
      <c r="D2" s="34" t="s">
        <v>23</v>
      </c>
      <c r="E2" s="32" t="s">
        <v>24</v>
      </c>
      <c r="F2" s="35" t="s">
        <v>26</v>
      </c>
      <c r="G2" s="35" t="s">
        <v>27</v>
      </c>
      <c r="H2" s="38"/>
      <c r="I2" s="37"/>
      <c r="J2" s="3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</row>
    <row r="3" spans="1:243" ht="45" customHeight="1">
      <c r="A3" s="23">
        <v>2019147</v>
      </c>
      <c r="B3" s="24" t="s">
        <v>10</v>
      </c>
      <c r="C3" s="23">
        <v>78</v>
      </c>
      <c r="D3" s="23">
        <v>77.2</v>
      </c>
      <c r="E3" s="23">
        <f>IF(D3="","",(C3+D3)*0.5)</f>
        <v>77.599999999999994</v>
      </c>
      <c r="F3" s="36">
        <f>IF(E3="","",RANK(E3,E$3:E$38))</f>
        <v>1</v>
      </c>
      <c r="G3" s="35"/>
      <c r="I3" s="18"/>
    </row>
    <row r="4" spans="1:243" ht="45" customHeight="1">
      <c r="A4" s="23">
        <v>2019146</v>
      </c>
      <c r="B4" s="24" t="s">
        <v>10</v>
      </c>
      <c r="C4" s="23">
        <v>70</v>
      </c>
      <c r="D4" s="23">
        <v>80.900000000000006</v>
      </c>
      <c r="E4" s="23">
        <f>IF(D4="","",(C4+D4)*0.5)</f>
        <v>75.45</v>
      </c>
      <c r="F4" s="36">
        <f>IF(E4="","",RANK(E4,E$3:E$38))</f>
        <v>2</v>
      </c>
      <c r="G4" s="35"/>
      <c r="I4" s="18"/>
    </row>
    <row r="5" spans="1:243" ht="45" customHeight="1">
      <c r="A5" s="23">
        <v>2019145</v>
      </c>
      <c r="B5" s="24" t="s">
        <v>10</v>
      </c>
      <c r="C5" s="23">
        <v>73</v>
      </c>
      <c r="D5" s="23">
        <v>77.400000000000006</v>
      </c>
      <c r="E5" s="23">
        <f>IF(D5="","",(C5+D5)*0.5)</f>
        <v>75.2</v>
      </c>
      <c r="F5" s="36">
        <f>IF(E5="","",RANK(E5,E$3:E$38))</f>
        <v>3</v>
      </c>
      <c r="G5" s="35"/>
      <c r="I5" s="18"/>
    </row>
    <row r="6" spans="1:243" ht="45" customHeight="1">
      <c r="A6" s="23">
        <v>2019144</v>
      </c>
      <c r="B6" s="24" t="s">
        <v>10</v>
      </c>
      <c r="C6" s="23">
        <v>56</v>
      </c>
      <c r="D6" s="23">
        <v>79.3</v>
      </c>
      <c r="E6" s="23">
        <f>IF(D6="","",(C6+D6)*0.5)</f>
        <v>67.650000000000006</v>
      </c>
      <c r="F6" s="36">
        <f>IF(E6="","",RANK(E6,E$3:E$38))</f>
        <v>4</v>
      </c>
      <c r="G6" s="35"/>
      <c r="I6" s="18"/>
    </row>
  </sheetData>
  <mergeCells count="1">
    <mergeCell ref="A1:G1"/>
  </mergeCells>
  <phoneticPr fontId="8" type="noConversion"/>
  <printOptions horizontalCentered="1"/>
  <pageMargins left="0.55000000000000004" right="0.59" top="0.98" bottom="0.59" header="0.51" footer="0.5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8"/>
  <sheetViews>
    <sheetView workbookViewId="0">
      <selection activeCell="A2" sqref="A2"/>
    </sheetView>
  </sheetViews>
  <sheetFormatPr defaultColWidth="8.75" defaultRowHeight="27.95" customHeight="1"/>
  <cols>
    <col min="1" max="1" width="13.25" style="19" customWidth="1"/>
    <col min="2" max="2" width="13.25" style="20" customWidth="1"/>
    <col min="3" max="3" width="13.25" style="19" customWidth="1"/>
    <col min="4" max="5" width="12.375" style="19" customWidth="1"/>
    <col min="6" max="6" width="9.125" style="29" customWidth="1"/>
    <col min="7" max="7" width="9" style="29" customWidth="1"/>
    <col min="8" max="21" width="9" style="19" customWidth="1"/>
    <col min="22" max="16384" width="8.75" style="19"/>
  </cols>
  <sheetData>
    <row r="1" spans="1:243" ht="51.75" customHeight="1">
      <c r="A1" s="53" t="s">
        <v>0</v>
      </c>
      <c r="B1" s="53"/>
      <c r="C1" s="53"/>
      <c r="D1" s="53"/>
      <c r="E1" s="53"/>
      <c r="F1" s="53"/>
      <c r="G1" s="53"/>
    </row>
    <row r="2" spans="1:243" ht="36.75" customHeight="1">
      <c r="A2" s="51" t="s">
        <v>28</v>
      </c>
      <c r="B2" s="31" t="s">
        <v>2</v>
      </c>
      <c r="C2" s="32" t="s">
        <v>22</v>
      </c>
      <c r="D2" s="34" t="s">
        <v>23</v>
      </c>
      <c r="E2" s="32" t="s">
        <v>24</v>
      </c>
      <c r="F2" s="35" t="s">
        <v>26</v>
      </c>
      <c r="G2" s="35" t="s">
        <v>27</v>
      </c>
      <c r="H2" s="37"/>
      <c r="I2" s="37"/>
      <c r="J2" s="3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</row>
    <row r="3" spans="1:243" ht="36.75" customHeight="1">
      <c r="A3" s="23">
        <v>2019163</v>
      </c>
      <c r="B3" s="24" t="s">
        <v>11</v>
      </c>
      <c r="C3" s="23">
        <v>84</v>
      </c>
      <c r="D3" s="23">
        <v>82.1</v>
      </c>
      <c r="E3" s="23">
        <f t="shared" ref="E3:E8" si="0">IF(D3="","",(C3+D3)*0.5)</f>
        <v>83.05</v>
      </c>
      <c r="F3" s="36">
        <f t="shared" ref="F3:F8" si="1">IF(E3="","",RANK(E3,E$3:E$43))</f>
        <v>1</v>
      </c>
      <c r="G3" s="35"/>
      <c r="H3" s="18"/>
      <c r="I3" s="18"/>
    </row>
    <row r="4" spans="1:243" ht="36.75" customHeight="1">
      <c r="A4" s="23">
        <v>2019161</v>
      </c>
      <c r="B4" s="24" t="s">
        <v>11</v>
      </c>
      <c r="C4" s="23">
        <v>82</v>
      </c>
      <c r="D4" s="23">
        <v>79.099999999999994</v>
      </c>
      <c r="E4" s="23">
        <f t="shared" si="0"/>
        <v>80.55</v>
      </c>
      <c r="F4" s="36">
        <f t="shared" si="1"/>
        <v>2</v>
      </c>
      <c r="G4" s="35"/>
      <c r="H4" s="18"/>
      <c r="I4" s="18"/>
    </row>
    <row r="5" spans="1:243" ht="36.75" customHeight="1">
      <c r="A5" s="23">
        <v>2019164</v>
      </c>
      <c r="B5" s="24" t="s">
        <v>11</v>
      </c>
      <c r="C5" s="23">
        <v>77</v>
      </c>
      <c r="D5" s="23">
        <v>81.400000000000006</v>
      </c>
      <c r="E5" s="23">
        <f t="shared" si="0"/>
        <v>79.2</v>
      </c>
      <c r="F5" s="36">
        <f t="shared" si="1"/>
        <v>3</v>
      </c>
      <c r="G5" s="35"/>
      <c r="H5" s="18"/>
      <c r="I5" s="18"/>
    </row>
    <row r="6" spans="1:243" ht="36.75" customHeight="1">
      <c r="A6" s="23">
        <v>2019168</v>
      </c>
      <c r="B6" s="24" t="s">
        <v>11</v>
      </c>
      <c r="C6" s="23">
        <v>78</v>
      </c>
      <c r="D6" s="23">
        <v>78.8</v>
      </c>
      <c r="E6" s="23">
        <f t="shared" si="0"/>
        <v>78.400000000000006</v>
      </c>
      <c r="F6" s="36">
        <f t="shared" si="1"/>
        <v>4</v>
      </c>
      <c r="G6" s="35"/>
      <c r="H6" s="18"/>
      <c r="I6" s="18"/>
    </row>
    <row r="7" spans="1:243" ht="36.75" customHeight="1">
      <c r="A7" s="23">
        <v>2019167</v>
      </c>
      <c r="B7" s="24" t="s">
        <v>11</v>
      </c>
      <c r="C7" s="23">
        <v>79</v>
      </c>
      <c r="D7" s="23">
        <v>76.099999999999994</v>
      </c>
      <c r="E7" s="23">
        <f t="shared" si="0"/>
        <v>77.55</v>
      </c>
      <c r="F7" s="36">
        <f t="shared" si="1"/>
        <v>5</v>
      </c>
      <c r="G7" s="35"/>
      <c r="H7" s="18"/>
      <c r="I7" s="18"/>
    </row>
    <row r="8" spans="1:243" ht="36.75" customHeight="1">
      <c r="A8" s="23">
        <v>2019162</v>
      </c>
      <c r="B8" s="24" t="s">
        <v>11</v>
      </c>
      <c r="C8" s="23">
        <v>78</v>
      </c>
      <c r="D8" s="23">
        <v>75.2</v>
      </c>
      <c r="E8" s="23">
        <f t="shared" si="0"/>
        <v>76.599999999999994</v>
      </c>
      <c r="F8" s="36">
        <f t="shared" si="1"/>
        <v>6</v>
      </c>
      <c r="G8" s="35"/>
      <c r="H8" s="18"/>
      <c r="I8" s="18"/>
    </row>
  </sheetData>
  <mergeCells count="1">
    <mergeCell ref="A1:G1"/>
  </mergeCells>
  <phoneticPr fontId="8" type="noConversion"/>
  <printOptions horizontalCentered="1"/>
  <pageMargins left="0.55000000000000004" right="0.59" top="0.98" bottom="0.59" header="0.51" footer="0.5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3"/>
  <sheetViews>
    <sheetView workbookViewId="0">
      <selection activeCell="E11" sqref="E11"/>
    </sheetView>
  </sheetViews>
  <sheetFormatPr defaultColWidth="8.75" defaultRowHeight="27.95" customHeight="1"/>
  <cols>
    <col min="1" max="1" width="13.25" style="19" customWidth="1"/>
    <col min="2" max="2" width="13.25" style="20" customWidth="1"/>
    <col min="3" max="3" width="13.25" style="19" customWidth="1"/>
    <col min="4" max="5" width="12.375" style="19" customWidth="1"/>
    <col min="6" max="6" width="9.125" style="29" customWidth="1"/>
    <col min="7" max="7" width="9" style="29" customWidth="1"/>
    <col min="8" max="21" width="9" style="19" customWidth="1"/>
    <col min="22" max="16384" width="8.75" style="19"/>
  </cols>
  <sheetData>
    <row r="1" spans="1:243" ht="52.5" customHeight="1">
      <c r="A1" s="53" t="s">
        <v>0</v>
      </c>
      <c r="B1" s="53"/>
      <c r="C1" s="53"/>
      <c r="D1" s="53"/>
      <c r="E1" s="53"/>
      <c r="F1" s="53"/>
      <c r="G1" s="53"/>
    </row>
    <row r="2" spans="1:243" ht="44.25" customHeight="1">
      <c r="A2" s="51" t="s">
        <v>28</v>
      </c>
      <c r="B2" s="31" t="s">
        <v>2</v>
      </c>
      <c r="C2" s="32" t="s">
        <v>22</v>
      </c>
      <c r="D2" s="34" t="s">
        <v>23</v>
      </c>
      <c r="E2" s="32" t="s">
        <v>24</v>
      </c>
      <c r="F2" s="35" t="s">
        <v>26</v>
      </c>
      <c r="G2" s="35" t="s">
        <v>27</v>
      </c>
      <c r="H2" s="38"/>
      <c r="I2" s="37"/>
      <c r="J2" s="3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</row>
    <row r="3" spans="1:243" ht="44.25" customHeight="1">
      <c r="A3" s="23">
        <v>2019148</v>
      </c>
      <c r="B3" s="24" t="s">
        <v>12</v>
      </c>
      <c r="C3" s="23">
        <v>88</v>
      </c>
      <c r="D3" s="23">
        <v>80.8</v>
      </c>
      <c r="E3" s="23">
        <f>IF(D3="","",(C3+D3)*0.5)</f>
        <v>84.4</v>
      </c>
      <c r="F3" s="36">
        <f>IF(E3="","",RANK(E3,E$3:E$33))</f>
        <v>1</v>
      </c>
      <c r="G3" s="35"/>
      <c r="I3" s="18"/>
    </row>
  </sheetData>
  <mergeCells count="1">
    <mergeCell ref="A1:G1"/>
  </mergeCells>
  <phoneticPr fontId="8" type="noConversion"/>
  <printOptions horizontalCentered="1"/>
  <pageMargins left="0.55000000000000004" right="0.59" top="0.98" bottom="0.59" header="0.51" footer="0.5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18</vt:i4>
      </vt:variant>
      <vt:variant>
        <vt:lpstr>命名范围</vt:lpstr>
      </vt:variant>
      <vt:variant>
        <vt:i4>12</vt:i4>
      </vt:variant>
    </vt:vector>
  </HeadingPairs>
  <TitlesOfParts>
    <vt:vector size="30" baseType="lpstr">
      <vt:lpstr>初中语文</vt:lpstr>
      <vt:lpstr>初中数学</vt:lpstr>
      <vt:lpstr>初中英语</vt:lpstr>
      <vt:lpstr>初中物理</vt:lpstr>
      <vt:lpstr>初中化学</vt:lpstr>
      <vt:lpstr>初中生物</vt:lpstr>
      <vt:lpstr>初中政治</vt:lpstr>
      <vt:lpstr>初中历史</vt:lpstr>
      <vt:lpstr>初中地理</vt:lpstr>
      <vt:lpstr>初中美术</vt:lpstr>
      <vt:lpstr>初中体育</vt:lpstr>
      <vt:lpstr>小学语文</vt:lpstr>
      <vt:lpstr>小学数学</vt:lpstr>
      <vt:lpstr>小学英语</vt:lpstr>
      <vt:lpstr>小学音乐</vt:lpstr>
      <vt:lpstr>小学美术</vt:lpstr>
      <vt:lpstr>小学体育</vt:lpstr>
      <vt:lpstr>小学信技</vt:lpstr>
      <vt:lpstr>初中地理!Print_Titles</vt:lpstr>
      <vt:lpstr>初中化学!Print_Titles</vt:lpstr>
      <vt:lpstr>初中历史!Print_Titles</vt:lpstr>
      <vt:lpstr>初中美术!Print_Titles</vt:lpstr>
      <vt:lpstr>初中生物!Print_Titles</vt:lpstr>
      <vt:lpstr>初中数学!Print_Titles</vt:lpstr>
      <vt:lpstr>初中体育!Print_Titles</vt:lpstr>
      <vt:lpstr>初中物理!Print_Titles</vt:lpstr>
      <vt:lpstr>初中英语!Print_Titles</vt:lpstr>
      <vt:lpstr>初中语文!Print_Titles</vt:lpstr>
      <vt:lpstr>初中政治!Print_Titles</vt:lpstr>
      <vt:lpstr>小学语文!Print_Titles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cp:lastPrinted>2019-08-23T03:12:26Z</cp:lastPrinted>
  <dcterms:created xsi:type="dcterms:W3CDTF">2013-06-29T10:29:00Z</dcterms:created>
  <dcterms:modified xsi:type="dcterms:W3CDTF">2019-08-23T06:28:49Z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2052-11.3.0.8586</vt:lpwstr>
  </property>
</Properties>
</file>