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I3" i="1" l="1"/>
  <c r="I76" i="1" l="1"/>
  <c r="I75" i="1"/>
  <c r="I74" i="1"/>
  <c r="I73" i="1"/>
  <c r="I72" i="1"/>
  <c r="I71" i="1"/>
  <c r="I70" i="1"/>
  <c r="I69" i="1"/>
  <c r="I68" i="1"/>
  <c r="I67" i="1"/>
  <c r="I66" i="1"/>
  <c r="H87" i="1" l="1"/>
  <c r="I87" i="1" s="1"/>
  <c r="H88" i="1"/>
  <c r="I88" i="1" s="1"/>
  <c r="H80" i="1"/>
  <c r="I80" i="1" s="1"/>
  <c r="H81" i="1"/>
  <c r="I81" i="1" s="1"/>
  <c r="H82" i="1"/>
  <c r="I82" i="1" s="1"/>
  <c r="H84" i="1"/>
  <c r="I84" i="1" s="1"/>
  <c r="H79" i="1"/>
  <c r="I79" i="1" s="1"/>
  <c r="H77" i="1"/>
  <c r="I77" i="1" s="1"/>
  <c r="H83" i="1"/>
  <c r="I83" i="1" s="1"/>
  <c r="H85" i="1"/>
  <c r="I85" i="1" s="1"/>
  <c r="H86" i="1"/>
  <c r="I86" i="1" s="1"/>
  <c r="H78" i="1"/>
  <c r="I78" i="1" s="1"/>
  <c r="J88" i="1" l="1"/>
  <c r="K88" i="1" s="1"/>
  <c r="J77" i="1"/>
  <c r="K7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</calcChain>
</file>

<file path=xl/sharedStrings.xml><?xml version="1.0" encoding="utf-8"?>
<sst xmlns="http://schemas.openxmlformats.org/spreadsheetml/2006/main" count="594" uniqueCount="350">
  <si>
    <t>序号</t>
  </si>
  <si>
    <t>姓名</t>
  </si>
  <si>
    <t>所报单位</t>
  </si>
  <si>
    <t>报考岗位</t>
  </si>
  <si>
    <t>准考证号</t>
  </si>
  <si>
    <t>招考人数</t>
  </si>
  <si>
    <t>笔试分数</t>
  </si>
  <si>
    <t>面试成绩</t>
  </si>
  <si>
    <t>综合成绩</t>
  </si>
  <si>
    <t>本岗位排名</t>
  </si>
  <si>
    <r>
      <rPr>
        <sz val="11"/>
        <color indexed="8"/>
        <rFont val="方正仿宋简体"/>
        <family val="4"/>
        <charset val="134"/>
      </rPr>
      <t>赵欧娇</t>
    </r>
  </si>
  <si>
    <r>
      <rPr>
        <sz val="11"/>
        <color indexed="8"/>
        <rFont val="方正仿宋简体"/>
        <family val="4"/>
        <charset val="134"/>
      </rPr>
      <t>永平县营林经果站</t>
    </r>
  </si>
  <si>
    <r>
      <rPr>
        <sz val="11"/>
        <color indexed="8"/>
        <rFont val="方正仿宋简体"/>
        <family val="4"/>
        <charset val="134"/>
      </rPr>
      <t>营林造林设计</t>
    </r>
  </si>
  <si>
    <t>3153290901919</t>
  </si>
  <si>
    <t>1</t>
    <phoneticPr fontId="3" type="noConversion"/>
  </si>
  <si>
    <r>
      <rPr>
        <sz val="11"/>
        <color indexed="8"/>
        <rFont val="方正仿宋简体"/>
        <family val="4"/>
        <charset val="134"/>
      </rPr>
      <t>马孟妮</t>
    </r>
  </si>
  <si>
    <t>3153290900316</t>
  </si>
  <si>
    <t>袁斌</t>
    <phoneticPr fontId="3" type="noConversion"/>
  </si>
  <si>
    <r>
      <rPr>
        <sz val="11"/>
        <color indexed="8"/>
        <rFont val="方正仿宋简体"/>
        <family val="4"/>
        <charset val="134"/>
      </rPr>
      <t>永平县小城镇管理所</t>
    </r>
  </si>
  <si>
    <r>
      <rPr>
        <sz val="11"/>
        <color indexed="8"/>
        <rFont val="方正仿宋简体"/>
        <family val="4"/>
        <charset val="134"/>
      </rPr>
      <t>景区规划</t>
    </r>
  </si>
  <si>
    <t>3153290901704</t>
  </si>
  <si>
    <t>1</t>
    <phoneticPr fontId="3" type="noConversion"/>
  </si>
  <si>
    <t>冯丽花</t>
    <phoneticPr fontId="3" type="noConversion"/>
  </si>
  <si>
    <t>永平县小城镇管理所</t>
  </si>
  <si>
    <t>景区规划</t>
  </si>
  <si>
    <t>3153290900701</t>
  </si>
  <si>
    <r>
      <rPr>
        <sz val="11"/>
        <color indexed="8"/>
        <rFont val="方正仿宋简体"/>
        <family val="4"/>
        <charset val="134"/>
      </rPr>
      <t>杨秀</t>
    </r>
  </si>
  <si>
    <r>
      <rPr>
        <sz val="11"/>
        <color indexed="8"/>
        <rFont val="方正仿宋简体"/>
        <family val="4"/>
        <charset val="134"/>
      </rPr>
      <t>永平县博南山国有林场</t>
    </r>
  </si>
  <si>
    <r>
      <rPr>
        <sz val="11"/>
        <color indexed="8"/>
        <rFont val="方正仿宋简体"/>
        <family val="4"/>
        <charset val="134"/>
      </rPr>
      <t>森林资源保护</t>
    </r>
  </si>
  <si>
    <t>3153290900206</t>
  </si>
  <si>
    <t>2</t>
    <phoneticPr fontId="3" type="noConversion"/>
  </si>
  <si>
    <r>
      <rPr>
        <sz val="11"/>
        <color indexed="8"/>
        <rFont val="方正仿宋简体"/>
        <family val="4"/>
        <charset val="134"/>
      </rPr>
      <t>廖佳娜</t>
    </r>
  </si>
  <si>
    <t>3153290901225</t>
  </si>
  <si>
    <r>
      <rPr>
        <sz val="11"/>
        <color indexed="8"/>
        <rFont val="方正仿宋简体"/>
        <family val="4"/>
        <charset val="134"/>
      </rPr>
      <t>杨黄浚</t>
    </r>
  </si>
  <si>
    <t>3153290901713</t>
  </si>
  <si>
    <t>罗冬梅</t>
    <phoneticPr fontId="3" type="noConversion"/>
  </si>
  <si>
    <t>3153290900613</t>
  </si>
  <si>
    <r>
      <rPr>
        <sz val="11"/>
        <color indexed="8"/>
        <rFont val="方正仿宋简体"/>
        <family val="4"/>
        <charset val="134"/>
      </rPr>
      <t>杨龙</t>
    </r>
  </si>
  <si>
    <r>
      <rPr>
        <sz val="11"/>
        <color indexed="8"/>
        <rFont val="方正仿宋简体"/>
        <family val="4"/>
        <charset val="134"/>
      </rPr>
      <t>永平县地方公路管理段</t>
    </r>
  </si>
  <si>
    <r>
      <rPr>
        <sz val="11"/>
        <color indexed="8"/>
        <rFont val="方正仿宋简体"/>
        <family val="4"/>
        <charset val="134"/>
      </rPr>
      <t>地方公路管护</t>
    </r>
  </si>
  <si>
    <t>3153291700118</t>
  </si>
  <si>
    <t>1</t>
    <phoneticPr fontId="3" type="noConversion"/>
  </si>
  <si>
    <r>
      <rPr>
        <sz val="11"/>
        <color indexed="8"/>
        <rFont val="方正仿宋简体"/>
        <family val="4"/>
        <charset val="134"/>
      </rPr>
      <t>陈慧</t>
    </r>
  </si>
  <si>
    <t>3153291700218</t>
  </si>
  <si>
    <r>
      <rPr>
        <sz val="11"/>
        <color indexed="8"/>
        <rFont val="方正仿宋简体"/>
        <family val="4"/>
        <charset val="134"/>
      </rPr>
      <t>杨承运</t>
    </r>
  </si>
  <si>
    <r>
      <rPr>
        <sz val="11"/>
        <color indexed="8"/>
        <rFont val="方正仿宋简体"/>
        <family val="4"/>
        <charset val="134"/>
      </rPr>
      <t>永平县农村公路建设管理站</t>
    </r>
  </si>
  <si>
    <r>
      <rPr>
        <sz val="11"/>
        <color indexed="8"/>
        <rFont val="方正仿宋简体"/>
        <family val="4"/>
        <charset val="134"/>
      </rPr>
      <t>农村公路建设管理</t>
    </r>
  </si>
  <si>
    <t>3153291700209</t>
  </si>
  <si>
    <t>否</t>
  </si>
  <si>
    <t>何磊</t>
    <phoneticPr fontId="3" type="noConversion"/>
  </si>
  <si>
    <t>3153291700126</t>
  </si>
  <si>
    <t>杨锦星</t>
  </si>
  <si>
    <r>
      <rPr>
        <sz val="11"/>
        <color indexed="8"/>
        <rFont val="方正仿宋简体"/>
        <family val="3"/>
        <charset val="134"/>
      </rPr>
      <t>永平县小城镇管理所</t>
    </r>
  </si>
  <si>
    <r>
      <rPr>
        <sz val="11"/>
        <color indexed="8"/>
        <rFont val="方正仿宋简体"/>
        <family val="3"/>
        <charset val="134"/>
      </rPr>
      <t>历史文化旅游资源保护</t>
    </r>
  </si>
  <si>
    <t>1153291801609</t>
  </si>
  <si>
    <t>1</t>
    <phoneticPr fontId="3" type="noConversion"/>
  </si>
  <si>
    <t>王凌云</t>
  </si>
  <si>
    <t>1153291802228</t>
  </si>
  <si>
    <t>是</t>
  </si>
  <si>
    <t>任翔</t>
  </si>
  <si>
    <t>1153291801510</t>
  </si>
  <si>
    <t>1</t>
    <phoneticPr fontId="3" type="noConversion"/>
  </si>
  <si>
    <t>张苌</t>
  </si>
  <si>
    <t>1153291801311</t>
  </si>
  <si>
    <t>洪丽华</t>
  </si>
  <si>
    <t>1153291800607</t>
  </si>
  <si>
    <t>何佳丽</t>
  </si>
  <si>
    <t>1153291802302</t>
  </si>
  <si>
    <t>黄玺璇</t>
  </si>
  <si>
    <r>
      <rPr>
        <sz val="11"/>
        <color indexed="8"/>
        <rFont val="方正仿宋简体"/>
        <family val="3"/>
        <charset val="134"/>
      </rPr>
      <t>永平县疾病预防控制中心</t>
    </r>
  </si>
  <si>
    <r>
      <rPr>
        <sz val="11"/>
        <color indexed="8"/>
        <rFont val="方正仿宋简体"/>
        <family val="3"/>
        <charset val="134"/>
      </rPr>
      <t>卫生检验人员</t>
    </r>
  </si>
  <si>
    <t>5653291601810</t>
  </si>
  <si>
    <t>段锡珍</t>
  </si>
  <si>
    <t>5653291601729</t>
  </si>
  <si>
    <t>马洪吉</t>
  </si>
  <si>
    <r>
      <rPr>
        <sz val="11"/>
        <color indexed="8"/>
        <rFont val="方正仿宋简体"/>
        <family val="3"/>
        <charset val="134"/>
      </rPr>
      <t>龙街镇中心卫生院</t>
    </r>
  </si>
  <si>
    <r>
      <rPr>
        <sz val="11"/>
        <color indexed="8"/>
        <rFont val="方正仿宋简体"/>
        <family val="3"/>
        <charset val="134"/>
      </rPr>
      <t>影像</t>
    </r>
  </si>
  <si>
    <t>5553291600313</t>
  </si>
  <si>
    <t>胡绍梅</t>
  </si>
  <si>
    <t>5553291601229</t>
  </si>
  <si>
    <t>熊国锦</t>
  </si>
  <si>
    <r>
      <rPr>
        <sz val="11"/>
        <color indexed="8"/>
        <rFont val="方正仿宋简体"/>
        <family val="3"/>
        <charset val="134"/>
      </rPr>
      <t>杉阳镇卫生院</t>
    </r>
  </si>
  <si>
    <r>
      <rPr>
        <sz val="11"/>
        <color indexed="8"/>
        <rFont val="方正仿宋简体"/>
        <family val="3"/>
        <charset val="134"/>
      </rPr>
      <t>中医临床</t>
    </r>
  </si>
  <si>
    <t>5153291500101</t>
  </si>
  <si>
    <t>是否进入体检</t>
    <phoneticPr fontId="2" type="noConversion"/>
  </si>
  <si>
    <t>永平县电子商务服务中心</t>
    <phoneticPr fontId="3" type="noConversion"/>
  </si>
  <si>
    <t>管理电子商务开发</t>
    <phoneticPr fontId="2" type="noConversion"/>
  </si>
  <si>
    <t>永平县2019年公开考试招聘事业单位专业技术人员进入体检人员名单</t>
    <phoneticPr fontId="3" type="noConversion"/>
  </si>
  <si>
    <r>
      <rPr>
        <sz val="11"/>
        <color indexed="8"/>
        <rFont val="方正仿宋简体"/>
        <family val="3"/>
        <charset val="134"/>
      </rPr>
      <t>杨钰池</t>
    </r>
  </si>
  <si>
    <r>
      <rPr>
        <sz val="11"/>
        <color indexed="8"/>
        <rFont val="方正仿宋简体"/>
        <family val="3"/>
        <charset val="134"/>
      </rPr>
      <t>永平县乡镇初级中学</t>
    </r>
  </si>
  <si>
    <r>
      <rPr>
        <sz val="11"/>
        <color indexed="8"/>
        <rFont val="方正仿宋简体"/>
        <family val="3"/>
        <charset val="134"/>
      </rPr>
      <t>初中教师</t>
    </r>
  </si>
  <si>
    <t>4253291401307</t>
  </si>
  <si>
    <t>2</t>
  </si>
  <si>
    <t>是</t>
    <phoneticPr fontId="2" type="noConversion"/>
  </si>
  <si>
    <t>景惠萍</t>
    <phoneticPr fontId="3" type="noConversion"/>
  </si>
  <si>
    <t>4253291400330</t>
  </si>
  <si>
    <t>否</t>
    <phoneticPr fontId="2" type="noConversion"/>
  </si>
  <si>
    <r>
      <rPr>
        <sz val="11"/>
        <color indexed="8"/>
        <rFont val="方正仿宋简体"/>
        <family val="3"/>
        <charset val="134"/>
      </rPr>
      <t>王郑雪</t>
    </r>
  </si>
  <si>
    <t>4253291401706</t>
  </si>
  <si>
    <t>熊春节</t>
  </si>
  <si>
    <t>永平县乡镇初级中学</t>
  </si>
  <si>
    <t>初中教师</t>
  </si>
  <si>
    <t>4253291400411</t>
  </si>
  <si>
    <t>69.80</t>
    <phoneticPr fontId="2" type="noConversion"/>
  </si>
  <si>
    <r>
      <rPr>
        <sz val="11"/>
        <color indexed="8"/>
        <rFont val="方正仿宋简体"/>
        <family val="3"/>
        <charset val="134"/>
      </rPr>
      <t>杨林</t>
    </r>
    <phoneticPr fontId="3" type="noConversion"/>
  </si>
  <si>
    <r>
      <rPr>
        <sz val="11"/>
        <color indexed="8"/>
        <rFont val="方正仿宋简体"/>
        <family val="3"/>
        <charset val="134"/>
      </rPr>
      <t>龙街镇初级中学</t>
    </r>
  </si>
  <si>
    <t>4253291400202</t>
  </si>
  <si>
    <t>1</t>
  </si>
  <si>
    <t>70.50</t>
    <phoneticPr fontId="2" type="noConversion"/>
  </si>
  <si>
    <r>
      <rPr>
        <sz val="11"/>
        <color indexed="8"/>
        <rFont val="方正仿宋简体"/>
        <family val="3"/>
        <charset val="134"/>
      </rPr>
      <t>周俊</t>
    </r>
    <phoneticPr fontId="3" type="noConversion"/>
  </si>
  <si>
    <t>4253291401202</t>
  </si>
  <si>
    <t>72.02</t>
    <phoneticPr fontId="2" type="noConversion"/>
  </si>
  <si>
    <r>
      <rPr>
        <sz val="11"/>
        <color indexed="8"/>
        <rFont val="方正仿宋简体"/>
        <family val="3"/>
        <charset val="134"/>
      </rPr>
      <t>张炳键</t>
    </r>
  </si>
  <si>
    <t>4253291400327</t>
  </si>
  <si>
    <t>5</t>
  </si>
  <si>
    <t>73.71</t>
    <phoneticPr fontId="2" type="noConversion"/>
  </si>
  <si>
    <r>
      <rPr>
        <sz val="11"/>
        <color indexed="8"/>
        <rFont val="方正仿宋简体"/>
        <family val="3"/>
        <charset val="134"/>
      </rPr>
      <t>何娇燕</t>
    </r>
  </si>
  <si>
    <t>4253291401721</t>
  </si>
  <si>
    <t>76.07</t>
    <phoneticPr fontId="2" type="noConversion"/>
  </si>
  <si>
    <r>
      <rPr>
        <sz val="11"/>
        <color indexed="8"/>
        <rFont val="方正仿宋简体"/>
        <family val="3"/>
        <charset val="134"/>
      </rPr>
      <t>鲁吉星</t>
    </r>
  </si>
  <si>
    <t>4253291400825</t>
  </si>
  <si>
    <t>75.16</t>
    <phoneticPr fontId="2" type="noConversion"/>
  </si>
  <si>
    <r>
      <rPr>
        <sz val="11"/>
        <color indexed="8"/>
        <rFont val="方正仿宋简体"/>
        <family val="3"/>
        <charset val="134"/>
      </rPr>
      <t>自秋蓉</t>
    </r>
  </si>
  <si>
    <t>4253291902101</t>
  </si>
  <si>
    <t>74.35</t>
    <phoneticPr fontId="2" type="noConversion"/>
  </si>
  <si>
    <r>
      <rPr>
        <sz val="11"/>
        <color indexed="8"/>
        <rFont val="方正仿宋简体"/>
        <family val="3"/>
        <charset val="134"/>
      </rPr>
      <t>杨林萍</t>
    </r>
  </si>
  <si>
    <t>4253291401430</t>
  </si>
  <si>
    <t>73.99</t>
    <phoneticPr fontId="2" type="noConversion"/>
  </si>
  <si>
    <r>
      <rPr>
        <sz val="11"/>
        <color indexed="8"/>
        <rFont val="方正仿宋简体"/>
        <family val="3"/>
        <charset val="134"/>
      </rPr>
      <t>张祝婷</t>
    </r>
  </si>
  <si>
    <t>4253291401802</t>
  </si>
  <si>
    <t>72.60</t>
    <phoneticPr fontId="2" type="noConversion"/>
  </si>
  <si>
    <r>
      <rPr>
        <sz val="11"/>
        <color indexed="8"/>
        <rFont val="方正仿宋简体"/>
        <family val="3"/>
        <charset val="134"/>
      </rPr>
      <t>杨凯玲</t>
    </r>
  </si>
  <si>
    <t>4253291902114</t>
  </si>
  <si>
    <t>73.79</t>
    <phoneticPr fontId="2" type="noConversion"/>
  </si>
  <si>
    <r>
      <rPr>
        <sz val="11"/>
        <color indexed="8"/>
        <rFont val="方正仿宋简体"/>
        <family val="3"/>
        <charset val="134"/>
      </rPr>
      <t>李秀珍</t>
    </r>
  </si>
  <si>
    <t>4253291401617</t>
  </si>
  <si>
    <t>73.21</t>
    <phoneticPr fontId="2" type="noConversion"/>
  </si>
  <si>
    <t>吴杨梅</t>
    <phoneticPr fontId="3" type="noConversion"/>
  </si>
  <si>
    <t>4253291401730</t>
    <phoneticPr fontId="3" type="noConversion"/>
  </si>
  <si>
    <r>
      <rPr>
        <sz val="11"/>
        <color indexed="8"/>
        <rFont val="方正仿宋简体"/>
        <family val="3"/>
        <charset val="134"/>
      </rPr>
      <t>张凯</t>
    </r>
  </si>
  <si>
    <t>4253291902225</t>
    <phoneticPr fontId="3" type="noConversion"/>
  </si>
  <si>
    <t>71.46</t>
    <phoneticPr fontId="2" type="noConversion"/>
  </si>
  <si>
    <r>
      <rPr>
        <sz val="11"/>
        <color indexed="8"/>
        <rFont val="方正仿宋简体"/>
        <family val="3"/>
        <charset val="134"/>
      </rPr>
      <t>王煜琼</t>
    </r>
  </si>
  <si>
    <r>
      <rPr>
        <sz val="11"/>
        <color indexed="8"/>
        <rFont val="方正仿宋简体"/>
        <family val="3"/>
        <charset val="134"/>
      </rPr>
      <t>永平县乡镇幼儿园</t>
    </r>
  </si>
  <si>
    <r>
      <rPr>
        <sz val="11"/>
        <color indexed="8"/>
        <rFont val="方正仿宋简体"/>
        <family val="3"/>
        <charset val="134"/>
      </rPr>
      <t>幼儿园教师</t>
    </r>
  </si>
  <si>
    <t>4153291901210</t>
  </si>
  <si>
    <t>4</t>
  </si>
  <si>
    <t>72.89</t>
    <phoneticPr fontId="2" type="noConversion"/>
  </si>
  <si>
    <r>
      <rPr>
        <sz val="11"/>
        <color indexed="8"/>
        <rFont val="方正仿宋简体"/>
        <family val="3"/>
        <charset val="134"/>
      </rPr>
      <t>杨颖</t>
    </r>
  </si>
  <si>
    <t>4153291900906</t>
  </si>
  <si>
    <t>75.95</t>
    <phoneticPr fontId="2" type="noConversion"/>
  </si>
  <si>
    <r>
      <rPr>
        <sz val="11"/>
        <color indexed="8"/>
        <rFont val="方正仿宋简体"/>
        <family val="3"/>
        <charset val="134"/>
      </rPr>
      <t>马健梅</t>
    </r>
  </si>
  <si>
    <t>4153291901502</t>
  </si>
  <si>
    <t>76.06</t>
    <phoneticPr fontId="2" type="noConversion"/>
  </si>
  <si>
    <r>
      <rPr>
        <sz val="11"/>
        <color indexed="8"/>
        <rFont val="方正仿宋简体"/>
        <family val="3"/>
        <charset val="134"/>
      </rPr>
      <t>杨芳</t>
    </r>
  </si>
  <si>
    <t>4153291900401</t>
  </si>
  <si>
    <t>75.15</t>
    <phoneticPr fontId="2" type="noConversion"/>
  </si>
  <si>
    <r>
      <rPr>
        <sz val="11"/>
        <color indexed="8"/>
        <rFont val="方正仿宋简体"/>
        <family val="3"/>
        <charset val="134"/>
      </rPr>
      <t>张文瑾</t>
    </r>
  </si>
  <si>
    <t>4153291900530</t>
  </si>
  <si>
    <r>
      <rPr>
        <sz val="11"/>
        <color indexed="8"/>
        <rFont val="方正仿宋简体"/>
        <family val="3"/>
        <charset val="134"/>
      </rPr>
      <t>王丽英</t>
    </r>
  </si>
  <si>
    <t>4153291901021</t>
  </si>
  <si>
    <t>74.92</t>
    <phoneticPr fontId="2" type="noConversion"/>
  </si>
  <si>
    <r>
      <rPr>
        <sz val="11"/>
        <color indexed="8"/>
        <rFont val="方正仿宋简体"/>
        <family val="3"/>
        <charset val="134"/>
      </rPr>
      <t>吕春柳</t>
    </r>
  </si>
  <si>
    <t>永平县乡镇幼儿园</t>
    <phoneticPr fontId="3" type="noConversion"/>
  </si>
  <si>
    <t>4153291900711</t>
  </si>
  <si>
    <t>73.20</t>
    <phoneticPr fontId="2" type="noConversion"/>
  </si>
  <si>
    <t>郭晓航</t>
  </si>
  <si>
    <t>4153291901515</t>
  </si>
  <si>
    <t>70.58</t>
    <phoneticPr fontId="2" type="noConversion"/>
  </si>
  <si>
    <r>
      <rPr>
        <sz val="11"/>
        <color indexed="8"/>
        <rFont val="方正仿宋简体"/>
        <family val="3"/>
        <charset val="134"/>
      </rPr>
      <t>马颖</t>
    </r>
  </si>
  <si>
    <r>
      <rPr>
        <sz val="11"/>
        <color indexed="8"/>
        <rFont val="方正仿宋简体"/>
        <family val="3"/>
        <charset val="134"/>
      </rPr>
      <t>永平县乡镇小学</t>
    </r>
  </si>
  <si>
    <r>
      <rPr>
        <sz val="11"/>
        <color indexed="8"/>
        <rFont val="方正仿宋简体"/>
        <family val="3"/>
        <charset val="134"/>
      </rPr>
      <t>小学教师</t>
    </r>
  </si>
  <si>
    <t>4153291900509</t>
  </si>
  <si>
    <t>3</t>
  </si>
  <si>
    <t>80.30</t>
    <phoneticPr fontId="2" type="noConversion"/>
  </si>
  <si>
    <t>73.57</t>
    <phoneticPr fontId="2" type="noConversion"/>
  </si>
  <si>
    <t>3</t>
    <phoneticPr fontId="2" type="noConversion"/>
  </si>
  <si>
    <r>
      <rPr>
        <sz val="11"/>
        <color indexed="8"/>
        <rFont val="方正仿宋简体"/>
        <family val="3"/>
        <charset val="134"/>
      </rPr>
      <t>施雪君</t>
    </r>
  </si>
  <si>
    <t>4153291900310</t>
  </si>
  <si>
    <t>85.26</t>
    <phoneticPr fontId="2" type="noConversion"/>
  </si>
  <si>
    <t>75.96</t>
    <phoneticPr fontId="2" type="noConversion"/>
  </si>
  <si>
    <t>1</t>
    <phoneticPr fontId="2" type="noConversion"/>
  </si>
  <si>
    <r>
      <rPr>
        <sz val="11"/>
        <color indexed="8"/>
        <rFont val="方正仿宋简体"/>
        <family val="3"/>
        <charset val="134"/>
      </rPr>
      <t>杨赛团</t>
    </r>
  </si>
  <si>
    <t>4153291901422</t>
  </si>
  <si>
    <t>85.12</t>
    <phoneticPr fontId="2" type="noConversion"/>
  </si>
  <si>
    <t>75.89</t>
    <phoneticPr fontId="2" type="noConversion"/>
  </si>
  <si>
    <t>2</t>
    <phoneticPr fontId="2" type="noConversion"/>
  </si>
  <si>
    <r>
      <rPr>
        <sz val="11"/>
        <color indexed="8"/>
        <rFont val="方正仿宋简体"/>
        <family val="3"/>
        <charset val="134"/>
      </rPr>
      <t>王玲芝</t>
    </r>
  </si>
  <si>
    <t>4153291900519</t>
  </si>
  <si>
    <t>83.10</t>
    <phoneticPr fontId="2" type="noConversion"/>
  </si>
  <si>
    <t>73.47</t>
    <phoneticPr fontId="2" type="noConversion"/>
  </si>
  <si>
    <t>4</t>
    <phoneticPr fontId="2" type="noConversion"/>
  </si>
  <si>
    <r>
      <rPr>
        <sz val="11"/>
        <color indexed="8"/>
        <rFont val="方正仿宋简体"/>
        <family val="3"/>
        <charset val="134"/>
      </rPr>
      <t>董雅倩</t>
    </r>
  </si>
  <si>
    <t>4153291901304</t>
  </si>
  <si>
    <t>78.96</t>
    <phoneticPr fontId="2" type="noConversion"/>
  </si>
  <si>
    <t>70.48</t>
    <phoneticPr fontId="2" type="noConversion"/>
  </si>
  <si>
    <t>6</t>
    <phoneticPr fontId="2" type="noConversion"/>
  </si>
  <si>
    <r>
      <rPr>
        <sz val="11"/>
        <color indexed="8"/>
        <rFont val="方正仿宋简体"/>
        <family val="3"/>
        <charset val="134"/>
      </rPr>
      <t>茶江雁</t>
    </r>
  </si>
  <si>
    <t>4153291901526</t>
  </si>
  <si>
    <t>81.30</t>
    <phoneticPr fontId="2" type="noConversion"/>
  </si>
  <si>
    <t>71.40</t>
    <phoneticPr fontId="2" type="noConversion"/>
  </si>
  <si>
    <t>5</t>
    <phoneticPr fontId="2" type="noConversion"/>
  </si>
  <si>
    <r>
      <rPr>
        <sz val="11"/>
        <color indexed="8"/>
        <rFont val="方正仿宋简体"/>
        <family val="3"/>
        <charset val="134"/>
      </rPr>
      <t>甘艳煌</t>
    </r>
  </si>
  <si>
    <r>
      <rPr>
        <sz val="11"/>
        <color indexed="8"/>
        <rFont val="方正仿宋简体"/>
        <family val="3"/>
        <charset val="134"/>
      </rPr>
      <t>北斗乡黄连村完小</t>
    </r>
  </si>
  <si>
    <t>4153291901405</t>
  </si>
  <si>
    <t>83.00</t>
    <phoneticPr fontId="2" type="noConversion"/>
  </si>
  <si>
    <t>71.75</t>
    <phoneticPr fontId="2" type="noConversion"/>
  </si>
  <si>
    <r>
      <rPr>
        <sz val="11"/>
        <color indexed="8"/>
        <rFont val="方正仿宋简体"/>
        <family val="3"/>
        <charset val="134"/>
      </rPr>
      <t>李映红</t>
    </r>
  </si>
  <si>
    <t>4153291900402</t>
  </si>
  <si>
    <t>放弃面试</t>
    <phoneticPr fontId="2" type="noConversion"/>
  </si>
  <si>
    <t>瞿梅</t>
    <phoneticPr fontId="2" type="noConversion"/>
  </si>
  <si>
    <r>
      <rPr>
        <sz val="11"/>
        <color indexed="8"/>
        <rFont val="方正仿宋简体"/>
        <family val="3"/>
        <charset val="134"/>
      </rPr>
      <t>厂街乡初级中学</t>
    </r>
  </si>
  <si>
    <t>4253291901801</t>
  </si>
  <si>
    <t>83.58</t>
    <phoneticPr fontId="2" type="noConversion"/>
  </si>
  <si>
    <t>75.29</t>
    <phoneticPr fontId="2" type="noConversion"/>
  </si>
  <si>
    <t>李萃源</t>
  </si>
  <si>
    <t>4253291901703</t>
  </si>
  <si>
    <t>85.00</t>
    <phoneticPr fontId="2" type="noConversion"/>
  </si>
  <si>
    <t>李昔兰</t>
  </si>
  <si>
    <t>厂街乡初级中学</t>
  </si>
  <si>
    <t>4253291902319</t>
  </si>
  <si>
    <t>86.40</t>
    <phoneticPr fontId="2" type="noConversion"/>
  </si>
  <si>
    <t>75.62</t>
    <phoneticPr fontId="2" type="noConversion"/>
  </si>
  <si>
    <r>
      <rPr>
        <sz val="11"/>
        <color indexed="8"/>
        <rFont val="方正仿宋简体"/>
        <family val="3"/>
        <charset val="134"/>
      </rPr>
      <t>马姗</t>
    </r>
  </si>
  <si>
    <t>4253291901921</t>
  </si>
  <si>
    <t>83.80</t>
    <phoneticPr fontId="2" type="noConversion"/>
  </si>
  <si>
    <t>75.32</t>
    <phoneticPr fontId="2" type="noConversion"/>
  </si>
  <si>
    <r>
      <rPr>
        <sz val="11"/>
        <color indexed="8"/>
        <rFont val="方正仿宋简体"/>
        <family val="3"/>
        <charset val="134"/>
      </rPr>
      <t>何玉彬</t>
    </r>
  </si>
  <si>
    <t>4253291902126</t>
  </si>
  <si>
    <t>82.20</t>
    <phoneticPr fontId="2" type="noConversion"/>
  </si>
  <si>
    <t>72.93</t>
    <phoneticPr fontId="2" type="noConversion"/>
  </si>
  <si>
    <r>
      <rPr>
        <sz val="11"/>
        <color indexed="8"/>
        <rFont val="方正仿宋简体"/>
        <family val="3"/>
        <charset val="134"/>
      </rPr>
      <t>杨四娇</t>
    </r>
  </si>
  <si>
    <t>4153291900427</t>
  </si>
  <si>
    <t>85.00</t>
    <phoneticPr fontId="2" type="noConversion"/>
  </si>
  <si>
    <t>76.67</t>
    <phoneticPr fontId="2" type="noConversion"/>
  </si>
  <si>
    <t>1</t>
    <phoneticPr fontId="2" type="noConversion"/>
  </si>
  <si>
    <t>是</t>
    <phoneticPr fontId="2" type="noConversion"/>
  </si>
  <si>
    <r>
      <rPr>
        <sz val="11"/>
        <color indexed="8"/>
        <rFont val="方正仿宋简体"/>
        <family val="3"/>
        <charset val="134"/>
      </rPr>
      <t>果银燕</t>
    </r>
  </si>
  <si>
    <t>4153291901517</t>
  </si>
  <si>
    <t>84.18</t>
    <phoneticPr fontId="2" type="noConversion"/>
  </si>
  <si>
    <t>75.26</t>
    <phoneticPr fontId="2" type="noConversion"/>
  </si>
  <si>
    <t>2</t>
    <phoneticPr fontId="2" type="noConversion"/>
  </si>
  <si>
    <r>
      <rPr>
        <sz val="11"/>
        <color indexed="8"/>
        <rFont val="方正仿宋简体"/>
        <family val="3"/>
        <charset val="134"/>
      </rPr>
      <t>杨乔会</t>
    </r>
  </si>
  <si>
    <t>4153291900902</t>
  </si>
  <si>
    <t>81.90</t>
    <phoneticPr fontId="2" type="noConversion"/>
  </si>
  <si>
    <t>73.62</t>
    <phoneticPr fontId="2" type="noConversion"/>
  </si>
  <si>
    <t>7</t>
    <phoneticPr fontId="2" type="noConversion"/>
  </si>
  <si>
    <t>否</t>
    <phoneticPr fontId="2" type="noConversion"/>
  </si>
  <si>
    <r>
      <rPr>
        <sz val="11"/>
        <color indexed="8"/>
        <rFont val="方正仿宋简体"/>
        <family val="3"/>
        <charset val="134"/>
      </rPr>
      <t>高玉芬</t>
    </r>
  </si>
  <si>
    <t>4153291900430</t>
  </si>
  <si>
    <t>83.54</t>
    <phoneticPr fontId="2" type="noConversion"/>
  </si>
  <si>
    <t>73.77</t>
    <phoneticPr fontId="2" type="noConversion"/>
  </si>
  <si>
    <t>6</t>
    <phoneticPr fontId="2" type="noConversion"/>
  </si>
  <si>
    <t>是</t>
    <phoneticPr fontId="3" type="noConversion"/>
  </si>
  <si>
    <r>
      <rPr>
        <sz val="11"/>
        <color indexed="8"/>
        <rFont val="方正仿宋简体"/>
        <family val="3"/>
        <charset val="134"/>
      </rPr>
      <t>杨素丽</t>
    </r>
  </si>
  <si>
    <t>4153291900623</t>
  </si>
  <si>
    <t>83.44</t>
    <phoneticPr fontId="2" type="noConversion"/>
  </si>
  <si>
    <t>73.30</t>
    <phoneticPr fontId="2" type="noConversion"/>
  </si>
  <si>
    <t>9</t>
    <phoneticPr fontId="2" type="noConversion"/>
  </si>
  <si>
    <r>
      <rPr>
        <sz val="11"/>
        <color indexed="8"/>
        <rFont val="方正仿宋简体"/>
        <family val="3"/>
        <charset val="134"/>
      </rPr>
      <t>茶淑媛</t>
    </r>
  </si>
  <si>
    <t>4153291901417</t>
  </si>
  <si>
    <t>85.26</t>
    <phoneticPr fontId="2" type="noConversion"/>
  </si>
  <si>
    <t>74.21</t>
    <phoneticPr fontId="2" type="noConversion"/>
  </si>
  <si>
    <t>4</t>
    <phoneticPr fontId="2" type="noConversion"/>
  </si>
  <si>
    <t>放弃体检</t>
    <phoneticPr fontId="3" type="noConversion"/>
  </si>
  <si>
    <r>
      <rPr>
        <sz val="11"/>
        <color indexed="8"/>
        <rFont val="方正仿宋简体"/>
        <family val="3"/>
        <charset val="134"/>
      </rPr>
      <t>字伟莲</t>
    </r>
  </si>
  <si>
    <t>4153291900406</t>
  </si>
  <si>
    <t>84.70</t>
    <phoneticPr fontId="2" type="noConversion"/>
  </si>
  <si>
    <t>73.85</t>
    <phoneticPr fontId="2" type="noConversion"/>
  </si>
  <si>
    <t>5</t>
    <phoneticPr fontId="2" type="noConversion"/>
  </si>
  <si>
    <r>
      <rPr>
        <sz val="11"/>
        <color indexed="8"/>
        <rFont val="方正仿宋简体"/>
        <family val="3"/>
        <charset val="134"/>
      </rPr>
      <t>赖成梅</t>
    </r>
  </si>
  <si>
    <t>4153291900818</t>
  </si>
  <si>
    <t>85.90</t>
    <phoneticPr fontId="2" type="noConversion"/>
  </si>
  <si>
    <t>74.28</t>
    <phoneticPr fontId="2" type="noConversion"/>
  </si>
  <si>
    <t>3</t>
    <phoneticPr fontId="2" type="noConversion"/>
  </si>
  <si>
    <r>
      <rPr>
        <sz val="11"/>
        <color indexed="8"/>
        <rFont val="方正仿宋简体"/>
        <family val="3"/>
        <charset val="134"/>
      </rPr>
      <t>俞洁</t>
    </r>
  </si>
  <si>
    <t>4153291901228</t>
  </si>
  <si>
    <t>84.46</t>
    <phoneticPr fontId="2" type="noConversion"/>
  </si>
  <si>
    <t>73.31</t>
    <phoneticPr fontId="2" type="noConversion"/>
  </si>
  <si>
    <t>8</t>
    <phoneticPr fontId="2" type="noConversion"/>
  </si>
  <si>
    <r>
      <rPr>
        <sz val="11"/>
        <color indexed="8"/>
        <rFont val="方正仿宋简体"/>
        <family val="3"/>
        <charset val="134"/>
      </rPr>
      <t>许秀荣</t>
    </r>
  </si>
  <si>
    <r>
      <rPr>
        <sz val="11"/>
        <color indexed="8"/>
        <rFont val="方正仿宋简体"/>
        <family val="3"/>
        <charset val="134"/>
      </rPr>
      <t>杉阳镇九年制学校</t>
    </r>
  </si>
  <si>
    <t>4253291901829</t>
  </si>
  <si>
    <t>82.20</t>
    <phoneticPr fontId="2" type="noConversion"/>
  </si>
  <si>
    <r>
      <rPr>
        <sz val="11"/>
        <color indexed="8"/>
        <rFont val="方正仿宋简体"/>
        <family val="3"/>
        <charset val="134"/>
      </rPr>
      <t>字杨</t>
    </r>
  </si>
  <si>
    <t>4253291902403</t>
  </si>
  <si>
    <t>83.50</t>
    <phoneticPr fontId="2" type="noConversion"/>
  </si>
  <si>
    <t>73.08</t>
    <phoneticPr fontId="2" type="noConversion"/>
  </si>
  <si>
    <r>
      <rPr>
        <sz val="11"/>
        <color indexed="8"/>
        <rFont val="方正仿宋简体"/>
        <family val="3"/>
        <charset val="134"/>
      </rPr>
      <t>郤栋</t>
    </r>
  </si>
  <si>
    <t>4253291902107</t>
  </si>
  <si>
    <t>79.56</t>
    <phoneticPr fontId="2" type="noConversion"/>
  </si>
  <si>
    <t>70.28</t>
    <phoneticPr fontId="2" type="noConversion"/>
  </si>
  <si>
    <t>罗先媛</t>
    <phoneticPr fontId="2" type="noConversion"/>
  </si>
  <si>
    <t>杉阳镇九年制学校</t>
  </si>
  <si>
    <t>4253291902220</t>
  </si>
  <si>
    <t>80.20</t>
    <phoneticPr fontId="2" type="noConversion"/>
  </si>
  <si>
    <t>70.52</t>
    <phoneticPr fontId="2" type="noConversion"/>
  </si>
  <si>
    <r>
      <rPr>
        <sz val="11"/>
        <color indexed="8"/>
        <rFont val="方正仿宋简体"/>
        <family val="3"/>
        <charset val="134"/>
      </rPr>
      <t>杨志飞</t>
    </r>
  </si>
  <si>
    <r>
      <rPr>
        <sz val="11"/>
        <color indexed="8"/>
        <rFont val="方正仿宋简体"/>
        <family val="3"/>
        <charset val="134"/>
      </rPr>
      <t>水泄乡乡镇小学</t>
    </r>
  </si>
  <si>
    <t>4153291900808</t>
  </si>
  <si>
    <t>77.90</t>
    <phoneticPr fontId="2" type="noConversion"/>
  </si>
  <si>
    <t>70.53</t>
    <phoneticPr fontId="2" type="noConversion"/>
  </si>
  <si>
    <r>
      <rPr>
        <sz val="11"/>
        <color indexed="8"/>
        <rFont val="方正仿宋简体"/>
        <family val="3"/>
        <charset val="134"/>
      </rPr>
      <t>尹埝霞</t>
    </r>
  </si>
  <si>
    <t>4153291901005</t>
  </si>
  <si>
    <t>85.16</t>
    <phoneticPr fontId="2" type="noConversion"/>
  </si>
  <si>
    <t>72.50</t>
    <phoneticPr fontId="2" type="noConversion"/>
  </si>
  <si>
    <r>
      <rPr>
        <sz val="11"/>
        <color indexed="8"/>
        <rFont val="方正仿宋简体"/>
        <family val="3"/>
        <charset val="134"/>
      </rPr>
      <t>茶国兰</t>
    </r>
  </si>
  <si>
    <t>4153291901126</t>
  </si>
  <si>
    <t>83.30</t>
    <phoneticPr fontId="2" type="noConversion"/>
  </si>
  <si>
    <t>70.48</t>
    <phoneticPr fontId="2" type="noConversion"/>
  </si>
  <si>
    <r>
      <rPr>
        <sz val="11"/>
        <color indexed="8"/>
        <rFont val="方正仿宋简体"/>
        <family val="3"/>
        <charset val="134"/>
      </rPr>
      <t>王钰婷</t>
    </r>
  </si>
  <si>
    <t>4153291901429</t>
  </si>
  <si>
    <t>82.14</t>
    <phoneticPr fontId="2" type="noConversion"/>
  </si>
  <si>
    <t>66.40</t>
    <phoneticPr fontId="2" type="noConversion"/>
  </si>
  <si>
    <r>
      <rPr>
        <sz val="11"/>
        <color indexed="8"/>
        <rFont val="方正仿宋简体"/>
        <family val="3"/>
        <charset val="134"/>
      </rPr>
      <t>王晓迪</t>
    </r>
  </si>
  <si>
    <r>
      <rPr>
        <sz val="11"/>
        <color indexed="8"/>
        <rFont val="方正仿宋简体"/>
        <family val="3"/>
        <charset val="134"/>
      </rPr>
      <t>水泄乡初级中学</t>
    </r>
  </si>
  <si>
    <t>4253291901910</t>
  </si>
  <si>
    <t>82.30</t>
    <phoneticPr fontId="2" type="noConversion"/>
  </si>
  <si>
    <t>73.65</t>
    <phoneticPr fontId="2" type="noConversion"/>
  </si>
  <si>
    <r>
      <rPr>
        <sz val="11"/>
        <color indexed="8"/>
        <rFont val="方正仿宋简体"/>
        <family val="3"/>
        <charset val="134"/>
      </rPr>
      <t>史丽红</t>
    </r>
  </si>
  <si>
    <t>4253291902203</t>
  </si>
  <si>
    <t>79.60</t>
    <phoneticPr fontId="2" type="noConversion"/>
  </si>
  <si>
    <t>71.97</t>
    <phoneticPr fontId="2" type="noConversion"/>
  </si>
  <si>
    <r>
      <rPr>
        <sz val="11"/>
        <color indexed="8"/>
        <rFont val="方正仿宋简体"/>
        <family val="3"/>
        <charset val="134"/>
      </rPr>
      <t>罗亚雪</t>
    </r>
  </si>
  <si>
    <t>4153291900622</t>
  </si>
  <si>
    <t>77.10</t>
    <phoneticPr fontId="2" type="noConversion"/>
  </si>
  <si>
    <t>64.72</t>
    <phoneticPr fontId="2" type="noConversion"/>
  </si>
  <si>
    <r>
      <rPr>
        <sz val="11"/>
        <color indexed="8"/>
        <rFont val="方正仿宋简体"/>
        <family val="3"/>
        <charset val="134"/>
      </rPr>
      <t>张正洲</t>
    </r>
  </si>
  <si>
    <t>4153291900301</t>
  </si>
  <si>
    <t>75.40</t>
    <phoneticPr fontId="2" type="noConversion"/>
  </si>
  <si>
    <t>61.12</t>
    <phoneticPr fontId="2" type="noConversion"/>
  </si>
  <si>
    <r>
      <rPr>
        <sz val="11"/>
        <color indexed="8"/>
        <rFont val="方正仿宋简体"/>
        <family val="3"/>
        <charset val="134"/>
      </rPr>
      <t>字增翠</t>
    </r>
  </si>
  <si>
    <t>4153291901603</t>
  </si>
  <si>
    <t>81.46</t>
    <phoneticPr fontId="2" type="noConversion"/>
  </si>
  <si>
    <r>
      <rPr>
        <sz val="11"/>
        <color indexed="8"/>
        <rFont val="方正仿宋简体"/>
        <family val="3"/>
        <charset val="134"/>
      </rPr>
      <t>曹雪</t>
    </r>
  </si>
  <si>
    <t>4153291901510</t>
  </si>
  <si>
    <t>84.50</t>
    <phoneticPr fontId="2" type="noConversion"/>
  </si>
  <si>
    <t>72.25</t>
    <phoneticPr fontId="2" type="noConversion"/>
  </si>
  <si>
    <r>
      <rPr>
        <sz val="11"/>
        <color indexed="8"/>
        <rFont val="方正仿宋简体"/>
        <family val="3"/>
        <charset val="134"/>
      </rPr>
      <t>左海龙</t>
    </r>
  </si>
  <si>
    <t>4153291900327</t>
  </si>
  <si>
    <t>87.38</t>
    <phoneticPr fontId="2" type="noConversion"/>
  </si>
  <si>
    <t>73.19</t>
    <phoneticPr fontId="2" type="noConversion"/>
  </si>
  <si>
    <r>
      <rPr>
        <sz val="11"/>
        <color indexed="8"/>
        <rFont val="方正仿宋简体"/>
        <family val="3"/>
        <charset val="134"/>
      </rPr>
      <t>张江霞</t>
    </r>
  </si>
  <si>
    <t>4253291902423</t>
  </si>
  <si>
    <t>80.80</t>
    <phoneticPr fontId="2" type="noConversion"/>
  </si>
  <si>
    <t>70.07</t>
    <phoneticPr fontId="2" type="noConversion"/>
  </si>
  <si>
    <r>
      <rPr>
        <sz val="11"/>
        <color indexed="8"/>
        <rFont val="方正仿宋简体"/>
        <family val="3"/>
        <charset val="134"/>
      </rPr>
      <t>肖继鲜</t>
    </r>
  </si>
  <si>
    <t>4253291901711</t>
  </si>
  <si>
    <t>79.40</t>
    <phoneticPr fontId="2" type="noConversion"/>
  </si>
  <si>
    <t>70.03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</si>
</sst>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4" x14ac:knownFonts="1">
    <font>
      <sz val="11"/>
      <color theme="1"/>
      <name val="宋体"/>
      <family val="2"/>
      <scheme val="minor"/>
    </font>
    <font>
      <sz val="18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Times New Roman"/>
      <family val="1"/>
    </font>
    <font>
      <sz val="11"/>
      <color indexed="8"/>
      <name val="方正仿宋简体"/>
      <family val="4"/>
      <charset val="134"/>
    </font>
    <font>
      <sz val="12"/>
      <name val="楷体_GB2312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方正仿宋简体"/>
      <family val="3"/>
      <charset val="134"/>
    </font>
    <font>
      <sz val="11"/>
      <color indexed="8"/>
      <name val="方正报宋简体"/>
      <family val="3"/>
      <charset val="134"/>
    </font>
    <font>
      <sz val="11"/>
      <color theme="1"/>
      <name val="方正仿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39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&#31532;&#20108;&#32771;&#22330;&#38754;&#35797;&#34920;&#26684;&#65288;&#22312;&#29992;&#65289;\&#19987;&#19994;&#25216;&#26415;&#20154;&#21592;&#38754;&#35797;&#35780;&#20998;&#34920;&#65288;&#26032;&#32534;&#20889;&#30340;&#32508;&#21512;&#29992;&#34920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记时表"/>
      <sheetName val="综合成绩表"/>
      <sheetName val="统分表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>
        <row r="4">
          <cell r="C4" t="str">
            <v>赵欧娇</v>
          </cell>
          <cell r="D4">
            <v>13.1</v>
          </cell>
          <cell r="E4">
            <v>8.1</v>
          </cell>
          <cell r="F4">
            <v>12.9</v>
          </cell>
          <cell r="G4">
            <v>12.5</v>
          </cell>
          <cell r="H4">
            <v>19.7</v>
          </cell>
          <cell r="I4">
            <v>8.3000000000000007</v>
          </cell>
          <cell r="J4">
            <v>9</v>
          </cell>
          <cell r="K4">
            <v>83.6</v>
          </cell>
        </row>
        <row r="5">
          <cell r="C5" t="str">
            <v>马孟妮</v>
          </cell>
          <cell r="D5">
            <v>13.4</v>
          </cell>
          <cell r="E5">
            <v>8.1</v>
          </cell>
          <cell r="F5">
            <v>13.1</v>
          </cell>
          <cell r="G5">
            <v>12.6</v>
          </cell>
          <cell r="H5">
            <v>16.600000000000001</v>
          </cell>
          <cell r="I5">
            <v>8.6</v>
          </cell>
          <cell r="J5">
            <v>9</v>
          </cell>
          <cell r="K5">
            <v>81.400000000000006</v>
          </cell>
        </row>
        <row r="6">
          <cell r="C6" t="str">
            <v>袁斌</v>
          </cell>
          <cell r="D6">
            <v>13.1</v>
          </cell>
          <cell r="E6">
            <v>8.6999999999999993</v>
          </cell>
          <cell r="F6">
            <v>13</v>
          </cell>
          <cell r="G6">
            <v>13</v>
          </cell>
          <cell r="H6">
            <v>22.4</v>
          </cell>
          <cell r="I6">
            <v>8.3000000000000007</v>
          </cell>
          <cell r="J6">
            <v>9</v>
          </cell>
          <cell r="K6">
            <v>87.499999999999986</v>
          </cell>
        </row>
        <row r="7">
          <cell r="C7" t="str">
            <v>冯丽花</v>
          </cell>
          <cell r="D7">
            <v>12.4</v>
          </cell>
          <cell r="E7">
            <v>8.1</v>
          </cell>
          <cell r="F7">
            <v>12.3</v>
          </cell>
          <cell r="G7">
            <v>12</v>
          </cell>
          <cell r="H7">
            <v>19</v>
          </cell>
          <cell r="I7">
            <v>8</v>
          </cell>
          <cell r="J7">
            <v>9</v>
          </cell>
          <cell r="K7">
            <v>80.8</v>
          </cell>
        </row>
        <row r="8">
          <cell r="C8" t="str">
            <v>杨秀</v>
          </cell>
          <cell r="D8">
            <v>13.1</v>
          </cell>
          <cell r="E8">
            <v>8</v>
          </cell>
          <cell r="F8">
            <v>12.7</v>
          </cell>
          <cell r="G8">
            <v>12.5</v>
          </cell>
          <cell r="H8">
            <v>15.2</v>
          </cell>
          <cell r="I8">
            <v>8.3000000000000007</v>
          </cell>
          <cell r="J8">
            <v>8.9</v>
          </cell>
          <cell r="K8">
            <v>78.7</v>
          </cell>
        </row>
        <row r="9">
          <cell r="C9" t="str">
            <v>廖佳娜</v>
          </cell>
          <cell r="D9">
            <v>13.5</v>
          </cell>
          <cell r="E9">
            <v>8.6</v>
          </cell>
          <cell r="F9">
            <v>12.9</v>
          </cell>
          <cell r="G9">
            <v>12.9</v>
          </cell>
          <cell r="H9">
            <v>14.5</v>
          </cell>
          <cell r="I9">
            <v>8.6999999999999993</v>
          </cell>
          <cell r="J9">
            <v>9</v>
          </cell>
          <cell r="K9">
            <v>80.099999999999994</v>
          </cell>
        </row>
        <row r="10">
          <cell r="C10" t="str">
            <v>杨黄浚</v>
          </cell>
          <cell r="D10">
            <v>12.7</v>
          </cell>
          <cell r="E10">
            <v>8.5</v>
          </cell>
          <cell r="F10">
            <v>12.6</v>
          </cell>
          <cell r="G10">
            <v>11.6</v>
          </cell>
          <cell r="H10">
            <v>18.7</v>
          </cell>
          <cell r="I10">
            <v>8.5</v>
          </cell>
          <cell r="J10">
            <v>9</v>
          </cell>
          <cell r="K10">
            <v>81.599999999999994</v>
          </cell>
        </row>
        <row r="11">
          <cell r="C11" t="str">
            <v>罗冬梅</v>
          </cell>
          <cell r="D11">
            <v>13.5</v>
          </cell>
          <cell r="E11">
            <v>8.9</v>
          </cell>
          <cell r="F11">
            <v>13.1</v>
          </cell>
          <cell r="G11">
            <v>12.9</v>
          </cell>
          <cell r="H11">
            <v>22.4</v>
          </cell>
          <cell r="I11">
            <v>8.6</v>
          </cell>
          <cell r="J11">
            <v>9</v>
          </cell>
          <cell r="K11">
            <v>88.399999999999991</v>
          </cell>
        </row>
        <row r="12">
          <cell r="C12" t="str">
            <v>杨龙</v>
          </cell>
          <cell r="D12">
            <v>12</v>
          </cell>
          <cell r="E12">
            <v>7.7</v>
          </cell>
          <cell r="F12">
            <v>11.7</v>
          </cell>
          <cell r="G12">
            <v>11.8</v>
          </cell>
          <cell r="H12">
            <v>19.600000000000001</v>
          </cell>
          <cell r="I12">
            <v>7.7</v>
          </cell>
          <cell r="J12">
            <v>8.8000000000000007</v>
          </cell>
          <cell r="K12">
            <v>79.3</v>
          </cell>
        </row>
        <row r="13">
          <cell r="C13" t="str">
            <v>陈慧</v>
          </cell>
          <cell r="D13">
            <v>13.3</v>
          </cell>
          <cell r="E13">
            <v>8.5</v>
          </cell>
          <cell r="F13">
            <v>12.7</v>
          </cell>
          <cell r="G13">
            <v>12.8</v>
          </cell>
          <cell r="H13">
            <v>20.9</v>
          </cell>
          <cell r="I13">
            <v>8.6</v>
          </cell>
          <cell r="J13">
            <v>9</v>
          </cell>
          <cell r="K13">
            <v>85.799999999999983</v>
          </cell>
        </row>
        <row r="14">
          <cell r="C14" t="str">
            <v>杨承运</v>
          </cell>
          <cell r="D14">
            <v>13.3</v>
          </cell>
          <cell r="E14">
            <v>8.4</v>
          </cell>
          <cell r="F14">
            <v>12.6</v>
          </cell>
          <cell r="G14">
            <v>12.5</v>
          </cell>
          <cell r="H14">
            <v>19</v>
          </cell>
          <cell r="I14">
            <v>8.5</v>
          </cell>
          <cell r="J14">
            <v>9</v>
          </cell>
          <cell r="K14">
            <v>83.300000000000011</v>
          </cell>
        </row>
        <row r="15">
          <cell r="C15" t="str">
            <v>何磊</v>
          </cell>
          <cell r="D15">
            <v>13.3</v>
          </cell>
          <cell r="E15">
            <v>8.6</v>
          </cell>
          <cell r="F15">
            <v>12.9</v>
          </cell>
          <cell r="G15">
            <v>13.1</v>
          </cell>
          <cell r="H15">
            <v>20.8</v>
          </cell>
          <cell r="I15">
            <v>8.5</v>
          </cell>
          <cell r="J15">
            <v>9</v>
          </cell>
          <cell r="K15">
            <v>86.2</v>
          </cell>
        </row>
        <row r="16">
          <cell r="C16">
            <v>0</v>
          </cell>
          <cell r="D16">
            <v>0</v>
          </cell>
          <cell r="E16" t="str">
            <v xml:space="preserve">          </v>
          </cell>
          <cell r="F16">
            <v>0</v>
          </cell>
          <cell r="G16">
            <v>0</v>
          </cell>
          <cell r="I16" t="str">
            <v xml:space="preserve">    记分员签名：</v>
          </cell>
          <cell r="J16">
            <v>0</v>
          </cell>
          <cell r="K1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topLeftCell="A58" workbookViewId="0">
      <selection activeCell="K72" sqref="K72"/>
    </sheetView>
  </sheetViews>
  <sheetFormatPr defaultRowHeight="13.5" x14ac:dyDescent="0.15"/>
  <cols>
    <col min="1" max="1" width="5.75" customWidth="1"/>
    <col min="3" max="3" width="23.75" customWidth="1"/>
    <col min="4" max="4" width="18.875" customWidth="1"/>
    <col min="5" max="5" width="17.5" customWidth="1"/>
    <col min="6" max="6" width="6.625" customWidth="1"/>
    <col min="7" max="7" width="10.625" customWidth="1"/>
    <col min="8" max="8" width="10" customWidth="1"/>
    <col min="9" max="9" width="10.875" customWidth="1"/>
    <col min="10" max="10" width="7.875" customWidth="1"/>
  </cols>
  <sheetData>
    <row r="1" spans="1:11" ht="43.5" customHeight="1" x14ac:dyDescent="0.15">
      <c r="A1" s="31" t="s">
        <v>87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ht="34.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84</v>
      </c>
    </row>
    <row r="3" spans="1:11" ht="27.95" customHeight="1" x14ac:dyDescent="0.15">
      <c r="A3" s="3">
        <v>1</v>
      </c>
      <c r="B3" s="4" t="s">
        <v>88</v>
      </c>
      <c r="C3" s="15" t="s">
        <v>89</v>
      </c>
      <c r="D3" s="15" t="s">
        <v>90</v>
      </c>
      <c r="E3" s="15" t="s">
        <v>91</v>
      </c>
      <c r="F3" s="26" t="s">
        <v>92</v>
      </c>
      <c r="G3" s="15">
        <v>187</v>
      </c>
      <c r="H3" s="6">
        <v>82.9</v>
      </c>
      <c r="I3" s="3">
        <f t="shared" ref="I3" si="0">ROUND((G3/3*50%+H3*50%),2)</f>
        <v>72.62</v>
      </c>
      <c r="J3" s="7">
        <v>1</v>
      </c>
      <c r="K3" s="7" t="s">
        <v>93</v>
      </c>
    </row>
    <row r="4" spans="1:11" ht="27.95" customHeight="1" x14ac:dyDescent="0.15">
      <c r="A4" s="3">
        <v>2</v>
      </c>
      <c r="B4" s="4" t="s">
        <v>94</v>
      </c>
      <c r="C4" s="15" t="s">
        <v>89</v>
      </c>
      <c r="D4" s="15" t="s">
        <v>90</v>
      </c>
      <c r="E4" s="15" t="s">
        <v>95</v>
      </c>
      <c r="F4" s="35"/>
      <c r="G4" s="15">
        <v>179.5</v>
      </c>
      <c r="H4" s="6">
        <v>79.7</v>
      </c>
      <c r="I4" s="3">
        <v>69.77</v>
      </c>
      <c r="J4" s="7">
        <v>3</v>
      </c>
      <c r="K4" s="7" t="s">
        <v>96</v>
      </c>
    </row>
    <row r="5" spans="1:11" ht="27.95" customHeight="1" x14ac:dyDescent="0.15">
      <c r="A5" s="3">
        <v>3</v>
      </c>
      <c r="B5" s="4" t="s">
        <v>97</v>
      </c>
      <c r="C5" s="15" t="s">
        <v>89</v>
      </c>
      <c r="D5" s="15" t="s">
        <v>90</v>
      </c>
      <c r="E5" s="15" t="s">
        <v>98</v>
      </c>
      <c r="F5" s="35"/>
      <c r="G5" s="15">
        <v>172</v>
      </c>
      <c r="H5" s="6">
        <v>80</v>
      </c>
      <c r="I5" s="3">
        <v>68.67</v>
      </c>
      <c r="J5" s="7">
        <v>4</v>
      </c>
      <c r="K5" s="7" t="s">
        <v>96</v>
      </c>
    </row>
    <row r="6" spans="1:11" ht="27.95" customHeight="1" x14ac:dyDescent="0.15">
      <c r="A6" s="3">
        <v>4</v>
      </c>
      <c r="B6" s="16" t="s">
        <v>99</v>
      </c>
      <c r="C6" s="17" t="s">
        <v>100</v>
      </c>
      <c r="D6" s="17" t="s">
        <v>101</v>
      </c>
      <c r="E6" s="24" t="s">
        <v>102</v>
      </c>
      <c r="F6" s="27"/>
      <c r="G6" s="17">
        <v>171</v>
      </c>
      <c r="H6" s="6">
        <v>82.6</v>
      </c>
      <c r="I6" s="14" t="s">
        <v>103</v>
      </c>
      <c r="J6" s="13">
        <v>2</v>
      </c>
      <c r="K6" s="13" t="s">
        <v>93</v>
      </c>
    </row>
    <row r="7" spans="1:11" ht="27.95" customHeight="1" x14ac:dyDescent="0.15">
      <c r="A7" s="3">
        <v>5</v>
      </c>
      <c r="B7" s="4" t="s">
        <v>104</v>
      </c>
      <c r="C7" s="15" t="s">
        <v>105</v>
      </c>
      <c r="D7" s="15" t="s">
        <v>90</v>
      </c>
      <c r="E7" s="15" t="s">
        <v>106</v>
      </c>
      <c r="F7" s="26" t="s">
        <v>107</v>
      </c>
      <c r="G7" s="15">
        <v>174</v>
      </c>
      <c r="H7" s="6">
        <v>83</v>
      </c>
      <c r="I7" s="14" t="s">
        <v>108</v>
      </c>
      <c r="J7" s="13">
        <v>2</v>
      </c>
      <c r="K7" s="13" t="s">
        <v>96</v>
      </c>
    </row>
    <row r="8" spans="1:11" ht="27.95" customHeight="1" x14ac:dyDescent="0.15">
      <c r="A8" s="3">
        <v>6</v>
      </c>
      <c r="B8" s="4" t="s">
        <v>109</v>
      </c>
      <c r="C8" s="15" t="s">
        <v>105</v>
      </c>
      <c r="D8" s="15" t="s">
        <v>90</v>
      </c>
      <c r="E8" s="15" t="s">
        <v>110</v>
      </c>
      <c r="F8" s="27"/>
      <c r="G8" s="15">
        <v>169</v>
      </c>
      <c r="H8" s="6">
        <v>87.7</v>
      </c>
      <c r="I8" s="14" t="s">
        <v>111</v>
      </c>
      <c r="J8" s="13">
        <v>1</v>
      </c>
      <c r="K8" s="13" t="s">
        <v>93</v>
      </c>
    </row>
    <row r="9" spans="1:11" ht="27.95" customHeight="1" x14ac:dyDescent="0.15">
      <c r="A9" s="3">
        <v>7</v>
      </c>
      <c r="B9" s="4" t="s">
        <v>112</v>
      </c>
      <c r="C9" s="15" t="s">
        <v>89</v>
      </c>
      <c r="D9" s="15" t="s">
        <v>90</v>
      </c>
      <c r="E9" s="15" t="s">
        <v>113</v>
      </c>
      <c r="F9" s="26" t="s">
        <v>114</v>
      </c>
      <c r="G9" s="15">
        <v>201</v>
      </c>
      <c r="H9" s="6">
        <v>80.42</v>
      </c>
      <c r="I9" s="14" t="s">
        <v>115</v>
      </c>
      <c r="J9" s="13">
        <v>7</v>
      </c>
      <c r="K9" s="13" t="s">
        <v>96</v>
      </c>
    </row>
    <row r="10" spans="1:11" ht="27.95" customHeight="1" x14ac:dyDescent="0.15">
      <c r="A10" s="3">
        <v>8</v>
      </c>
      <c r="B10" s="4" t="s">
        <v>116</v>
      </c>
      <c r="C10" s="15" t="s">
        <v>89</v>
      </c>
      <c r="D10" s="15" t="s">
        <v>90</v>
      </c>
      <c r="E10" s="15" t="s">
        <v>117</v>
      </c>
      <c r="F10" s="35"/>
      <c r="G10" s="15">
        <v>198.5</v>
      </c>
      <c r="H10" s="6">
        <v>85.98</v>
      </c>
      <c r="I10" s="14" t="s">
        <v>118</v>
      </c>
      <c r="J10" s="13">
        <v>1</v>
      </c>
      <c r="K10" s="13" t="s">
        <v>93</v>
      </c>
    </row>
    <row r="11" spans="1:11" ht="27.95" customHeight="1" x14ac:dyDescent="0.15">
      <c r="A11" s="3">
        <v>9</v>
      </c>
      <c r="B11" s="4" t="s">
        <v>119</v>
      </c>
      <c r="C11" s="15" t="s">
        <v>89</v>
      </c>
      <c r="D11" s="15" t="s">
        <v>90</v>
      </c>
      <c r="E11" s="15" t="s">
        <v>120</v>
      </c>
      <c r="F11" s="35"/>
      <c r="G11" s="15">
        <v>198</v>
      </c>
      <c r="H11" s="6">
        <v>84.32</v>
      </c>
      <c r="I11" s="14" t="s">
        <v>121</v>
      </c>
      <c r="J11" s="13">
        <v>2</v>
      </c>
      <c r="K11" s="13" t="s">
        <v>93</v>
      </c>
    </row>
    <row r="12" spans="1:11" ht="27.95" customHeight="1" x14ac:dyDescent="0.15">
      <c r="A12" s="3">
        <v>10</v>
      </c>
      <c r="B12" s="4" t="s">
        <v>122</v>
      </c>
      <c r="C12" s="15" t="s">
        <v>89</v>
      </c>
      <c r="D12" s="15" t="s">
        <v>90</v>
      </c>
      <c r="E12" s="15" t="s">
        <v>123</v>
      </c>
      <c r="F12" s="35"/>
      <c r="G12" s="15">
        <v>197.5</v>
      </c>
      <c r="H12" s="6">
        <v>82.86</v>
      </c>
      <c r="I12" s="14" t="s">
        <v>124</v>
      </c>
      <c r="J12" s="13">
        <v>3</v>
      </c>
      <c r="K12" s="13" t="s">
        <v>93</v>
      </c>
    </row>
    <row r="13" spans="1:11" ht="27.95" customHeight="1" x14ac:dyDescent="0.15">
      <c r="A13" s="3">
        <v>11</v>
      </c>
      <c r="B13" s="4" t="s">
        <v>125</v>
      </c>
      <c r="C13" s="15" t="s">
        <v>89</v>
      </c>
      <c r="D13" s="15" t="s">
        <v>90</v>
      </c>
      <c r="E13" s="15" t="s">
        <v>126</v>
      </c>
      <c r="F13" s="35"/>
      <c r="G13" s="15">
        <v>195.5</v>
      </c>
      <c r="H13" s="6">
        <v>82.82</v>
      </c>
      <c r="I13" s="14" t="s">
        <v>127</v>
      </c>
      <c r="J13" s="13">
        <v>5</v>
      </c>
      <c r="K13" s="13" t="s">
        <v>93</v>
      </c>
    </row>
    <row r="14" spans="1:11" ht="27.95" customHeight="1" x14ac:dyDescent="0.15">
      <c r="A14" s="3">
        <v>12</v>
      </c>
      <c r="B14" s="4" t="s">
        <v>128</v>
      </c>
      <c r="C14" s="15" t="s">
        <v>89</v>
      </c>
      <c r="D14" s="15" t="s">
        <v>90</v>
      </c>
      <c r="E14" s="15" t="s">
        <v>129</v>
      </c>
      <c r="F14" s="35"/>
      <c r="G14" s="15">
        <v>192</v>
      </c>
      <c r="H14" s="6">
        <v>81.2</v>
      </c>
      <c r="I14" s="14" t="s">
        <v>130</v>
      </c>
      <c r="J14" s="7">
        <v>9</v>
      </c>
      <c r="K14" s="8" t="s">
        <v>96</v>
      </c>
    </row>
    <row r="15" spans="1:11" ht="27.95" customHeight="1" x14ac:dyDescent="0.15">
      <c r="A15" s="3">
        <v>13</v>
      </c>
      <c r="B15" s="4" t="s">
        <v>131</v>
      </c>
      <c r="C15" s="15" t="s">
        <v>89</v>
      </c>
      <c r="D15" s="15" t="s">
        <v>90</v>
      </c>
      <c r="E15" s="15" t="s">
        <v>132</v>
      </c>
      <c r="F15" s="35"/>
      <c r="G15" s="15">
        <v>191</v>
      </c>
      <c r="H15" s="6">
        <v>83.92</v>
      </c>
      <c r="I15" s="14" t="s">
        <v>133</v>
      </c>
      <c r="J15" s="7">
        <v>6</v>
      </c>
      <c r="K15" s="8" t="s">
        <v>96</v>
      </c>
    </row>
    <row r="16" spans="1:11" ht="27.95" customHeight="1" x14ac:dyDescent="0.15">
      <c r="A16" s="3">
        <v>14</v>
      </c>
      <c r="B16" s="4" t="s">
        <v>134</v>
      </c>
      <c r="C16" s="15" t="s">
        <v>89</v>
      </c>
      <c r="D16" s="15" t="s">
        <v>90</v>
      </c>
      <c r="E16" s="15" t="s">
        <v>135</v>
      </c>
      <c r="F16" s="35"/>
      <c r="G16" s="15">
        <v>190.5</v>
      </c>
      <c r="H16" s="6">
        <v>82.92</v>
      </c>
      <c r="I16" s="14" t="s">
        <v>136</v>
      </c>
      <c r="J16" s="7">
        <v>8</v>
      </c>
      <c r="K16" s="8" t="s">
        <v>96</v>
      </c>
    </row>
    <row r="17" spans="1:11" ht="27.95" customHeight="1" x14ac:dyDescent="0.15">
      <c r="A17" s="3">
        <v>15</v>
      </c>
      <c r="B17" s="16" t="s">
        <v>137</v>
      </c>
      <c r="C17" s="15" t="s">
        <v>89</v>
      </c>
      <c r="D17" s="15" t="s">
        <v>90</v>
      </c>
      <c r="E17" s="18" t="s">
        <v>138</v>
      </c>
      <c r="F17" s="35"/>
      <c r="G17" s="15">
        <v>189</v>
      </c>
      <c r="H17" s="6">
        <v>85.7</v>
      </c>
      <c r="I17" s="14" t="s">
        <v>124</v>
      </c>
      <c r="J17" s="7">
        <v>4</v>
      </c>
      <c r="K17" s="8" t="s">
        <v>93</v>
      </c>
    </row>
    <row r="18" spans="1:11" ht="27.95" customHeight="1" x14ac:dyDescent="0.15">
      <c r="A18" s="3">
        <v>16</v>
      </c>
      <c r="B18" s="4" t="s">
        <v>139</v>
      </c>
      <c r="C18" s="15" t="s">
        <v>89</v>
      </c>
      <c r="D18" s="15" t="s">
        <v>90</v>
      </c>
      <c r="E18" s="18" t="s">
        <v>140</v>
      </c>
      <c r="F18" s="27"/>
      <c r="G18" s="15">
        <v>188.5</v>
      </c>
      <c r="H18" s="6">
        <v>80.08</v>
      </c>
      <c r="I18" s="14" t="s">
        <v>141</v>
      </c>
      <c r="J18" s="7">
        <v>10</v>
      </c>
      <c r="K18" s="8" t="s">
        <v>96</v>
      </c>
    </row>
    <row r="19" spans="1:11" ht="27.95" customHeight="1" x14ac:dyDescent="0.15">
      <c r="A19" s="3">
        <v>17</v>
      </c>
      <c r="B19" s="4" t="s">
        <v>142</v>
      </c>
      <c r="C19" s="15" t="s">
        <v>143</v>
      </c>
      <c r="D19" s="15" t="s">
        <v>144</v>
      </c>
      <c r="E19" s="15" t="s">
        <v>145</v>
      </c>
      <c r="F19" s="26" t="s">
        <v>146</v>
      </c>
      <c r="G19" s="15">
        <v>203.5</v>
      </c>
      <c r="H19" s="6">
        <v>77.94</v>
      </c>
      <c r="I19" s="14" t="s">
        <v>147</v>
      </c>
      <c r="J19" s="7">
        <v>7</v>
      </c>
      <c r="K19" s="8" t="s">
        <v>96</v>
      </c>
    </row>
    <row r="20" spans="1:11" ht="27.95" customHeight="1" x14ac:dyDescent="0.15">
      <c r="A20" s="3">
        <v>18</v>
      </c>
      <c r="B20" s="4" t="s">
        <v>148</v>
      </c>
      <c r="C20" s="15" t="s">
        <v>143</v>
      </c>
      <c r="D20" s="15" t="s">
        <v>144</v>
      </c>
      <c r="E20" s="15" t="s">
        <v>149</v>
      </c>
      <c r="F20" s="35"/>
      <c r="G20" s="15">
        <v>203</v>
      </c>
      <c r="H20" s="6">
        <v>84.24</v>
      </c>
      <c r="I20" s="14" t="s">
        <v>150</v>
      </c>
      <c r="J20" s="7">
        <v>2</v>
      </c>
      <c r="K20" s="8" t="s">
        <v>93</v>
      </c>
    </row>
    <row r="21" spans="1:11" ht="27.95" customHeight="1" x14ac:dyDescent="0.15">
      <c r="A21" s="3">
        <v>19</v>
      </c>
      <c r="B21" s="4" t="s">
        <v>151</v>
      </c>
      <c r="C21" s="15" t="s">
        <v>143</v>
      </c>
      <c r="D21" s="15" t="s">
        <v>144</v>
      </c>
      <c r="E21" s="15" t="s">
        <v>152</v>
      </c>
      <c r="F21" s="35"/>
      <c r="G21" s="15">
        <v>202</v>
      </c>
      <c r="H21" s="6">
        <v>84.78</v>
      </c>
      <c r="I21" s="14" t="s">
        <v>153</v>
      </c>
      <c r="J21" s="7">
        <v>1</v>
      </c>
      <c r="K21" s="8" t="s">
        <v>93</v>
      </c>
    </row>
    <row r="22" spans="1:11" ht="27.95" customHeight="1" x14ac:dyDescent="0.15">
      <c r="A22" s="3">
        <v>20</v>
      </c>
      <c r="B22" s="4" t="s">
        <v>154</v>
      </c>
      <c r="C22" s="15" t="s">
        <v>143</v>
      </c>
      <c r="D22" s="15" t="s">
        <v>144</v>
      </c>
      <c r="E22" s="15" t="s">
        <v>155</v>
      </c>
      <c r="F22" s="35"/>
      <c r="G22" s="15">
        <v>201</v>
      </c>
      <c r="H22" s="6">
        <v>83.3</v>
      </c>
      <c r="I22" s="14" t="s">
        <v>156</v>
      </c>
      <c r="J22" s="7">
        <v>4</v>
      </c>
      <c r="K22" s="8" t="s">
        <v>93</v>
      </c>
    </row>
    <row r="23" spans="1:11" ht="27.95" customHeight="1" x14ac:dyDescent="0.15">
      <c r="A23" s="3">
        <v>21</v>
      </c>
      <c r="B23" s="4" t="s">
        <v>157</v>
      </c>
      <c r="C23" s="15" t="s">
        <v>143</v>
      </c>
      <c r="D23" s="15" t="s">
        <v>144</v>
      </c>
      <c r="E23" s="15" t="s">
        <v>158</v>
      </c>
      <c r="F23" s="35"/>
      <c r="G23" s="15">
        <v>200</v>
      </c>
      <c r="H23" s="6">
        <v>83.66</v>
      </c>
      <c r="I23" s="14" t="s">
        <v>121</v>
      </c>
      <c r="J23" s="7">
        <v>3</v>
      </c>
      <c r="K23" s="8" t="s">
        <v>93</v>
      </c>
    </row>
    <row r="24" spans="1:11" ht="27.95" customHeight="1" x14ac:dyDescent="0.15">
      <c r="A24" s="3">
        <v>22</v>
      </c>
      <c r="B24" s="4" t="s">
        <v>159</v>
      </c>
      <c r="C24" s="15" t="s">
        <v>143</v>
      </c>
      <c r="D24" s="15" t="s">
        <v>144</v>
      </c>
      <c r="E24" s="15" t="s">
        <v>160</v>
      </c>
      <c r="F24" s="35"/>
      <c r="G24" s="15">
        <v>199</v>
      </c>
      <c r="H24" s="6">
        <v>83.5</v>
      </c>
      <c r="I24" s="14" t="s">
        <v>161</v>
      </c>
      <c r="J24" s="7">
        <v>5</v>
      </c>
      <c r="K24" s="8" t="s">
        <v>96</v>
      </c>
    </row>
    <row r="25" spans="1:11" ht="27.95" customHeight="1" x14ac:dyDescent="0.15">
      <c r="A25" s="3">
        <v>23</v>
      </c>
      <c r="B25" s="4" t="s">
        <v>162</v>
      </c>
      <c r="C25" s="17" t="s">
        <v>163</v>
      </c>
      <c r="D25" s="15" t="s">
        <v>144</v>
      </c>
      <c r="E25" s="15" t="s">
        <v>164</v>
      </c>
      <c r="F25" s="35"/>
      <c r="G25" s="15">
        <v>190.5</v>
      </c>
      <c r="H25" s="6">
        <v>82.9</v>
      </c>
      <c r="I25" s="14" t="s">
        <v>165</v>
      </c>
      <c r="J25" s="7">
        <v>6</v>
      </c>
      <c r="K25" s="8" t="s">
        <v>96</v>
      </c>
    </row>
    <row r="26" spans="1:11" ht="27.95" customHeight="1" x14ac:dyDescent="0.15">
      <c r="A26" s="3">
        <v>24</v>
      </c>
      <c r="B26" s="19" t="s">
        <v>166</v>
      </c>
      <c r="C26" s="17" t="s">
        <v>163</v>
      </c>
      <c r="D26" s="15" t="s">
        <v>144</v>
      </c>
      <c r="E26" s="15" t="s">
        <v>167</v>
      </c>
      <c r="F26" s="27"/>
      <c r="G26" s="15">
        <v>190</v>
      </c>
      <c r="H26" s="6">
        <v>77.819999999999993</v>
      </c>
      <c r="I26" s="14" t="s">
        <v>168</v>
      </c>
      <c r="J26" s="7">
        <v>8</v>
      </c>
      <c r="K26" s="8" t="s">
        <v>96</v>
      </c>
    </row>
    <row r="27" spans="1:11" ht="27.95" customHeight="1" x14ac:dyDescent="0.15">
      <c r="A27" s="3">
        <v>25</v>
      </c>
      <c r="B27" s="4" t="s">
        <v>169</v>
      </c>
      <c r="C27" s="15" t="s">
        <v>170</v>
      </c>
      <c r="D27" s="15" t="s">
        <v>171</v>
      </c>
      <c r="E27" s="15" t="s">
        <v>172</v>
      </c>
      <c r="F27" s="26" t="s">
        <v>173</v>
      </c>
      <c r="G27" s="15">
        <v>200.5</v>
      </c>
      <c r="H27" s="20" t="s">
        <v>174</v>
      </c>
      <c r="I27" s="20" t="s">
        <v>175</v>
      </c>
      <c r="J27" s="20" t="s">
        <v>176</v>
      </c>
      <c r="K27" s="21" t="s">
        <v>93</v>
      </c>
    </row>
    <row r="28" spans="1:11" ht="27.95" customHeight="1" x14ac:dyDescent="0.15">
      <c r="A28" s="3">
        <v>26</v>
      </c>
      <c r="B28" s="4" t="s">
        <v>177</v>
      </c>
      <c r="C28" s="15" t="s">
        <v>170</v>
      </c>
      <c r="D28" s="15" t="s">
        <v>171</v>
      </c>
      <c r="E28" s="15" t="s">
        <v>178</v>
      </c>
      <c r="F28" s="35"/>
      <c r="G28" s="15">
        <v>200</v>
      </c>
      <c r="H28" s="20" t="s">
        <v>179</v>
      </c>
      <c r="I28" s="20" t="s">
        <v>180</v>
      </c>
      <c r="J28" s="20" t="s">
        <v>181</v>
      </c>
      <c r="K28" s="21" t="s">
        <v>93</v>
      </c>
    </row>
    <row r="29" spans="1:11" ht="27.95" customHeight="1" x14ac:dyDescent="0.15">
      <c r="A29" s="3">
        <v>27</v>
      </c>
      <c r="B29" s="4" t="s">
        <v>182</v>
      </c>
      <c r="C29" s="15" t="s">
        <v>170</v>
      </c>
      <c r="D29" s="15" t="s">
        <v>171</v>
      </c>
      <c r="E29" s="15" t="s">
        <v>183</v>
      </c>
      <c r="F29" s="35"/>
      <c r="G29" s="15">
        <v>200</v>
      </c>
      <c r="H29" s="20" t="s">
        <v>184</v>
      </c>
      <c r="I29" s="20" t="s">
        <v>185</v>
      </c>
      <c r="J29" s="20" t="s">
        <v>186</v>
      </c>
      <c r="K29" s="21" t="s">
        <v>93</v>
      </c>
    </row>
    <row r="30" spans="1:11" ht="27.95" customHeight="1" x14ac:dyDescent="0.15">
      <c r="A30" s="3">
        <v>28</v>
      </c>
      <c r="B30" s="4" t="s">
        <v>187</v>
      </c>
      <c r="C30" s="15" t="s">
        <v>170</v>
      </c>
      <c r="D30" s="15" t="s">
        <v>171</v>
      </c>
      <c r="E30" s="15" t="s">
        <v>188</v>
      </c>
      <c r="F30" s="35"/>
      <c r="G30" s="15">
        <v>191.5</v>
      </c>
      <c r="H30" s="20" t="s">
        <v>189</v>
      </c>
      <c r="I30" s="20" t="s">
        <v>190</v>
      </c>
      <c r="J30" s="20" t="s">
        <v>191</v>
      </c>
      <c r="K30" s="21" t="s">
        <v>96</v>
      </c>
    </row>
    <row r="31" spans="1:11" ht="27.95" customHeight="1" x14ac:dyDescent="0.15">
      <c r="A31" s="3">
        <v>29</v>
      </c>
      <c r="B31" s="4" t="s">
        <v>192</v>
      </c>
      <c r="C31" s="15" t="s">
        <v>170</v>
      </c>
      <c r="D31" s="15" t="s">
        <v>171</v>
      </c>
      <c r="E31" s="15" t="s">
        <v>193</v>
      </c>
      <c r="F31" s="35"/>
      <c r="G31" s="15">
        <v>186</v>
      </c>
      <c r="H31" s="20" t="s">
        <v>194</v>
      </c>
      <c r="I31" s="20" t="s">
        <v>195</v>
      </c>
      <c r="J31" s="20" t="s">
        <v>196</v>
      </c>
      <c r="K31" s="21" t="s">
        <v>96</v>
      </c>
    </row>
    <row r="32" spans="1:11" ht="27.95" customHeight="1" x14ac:dyDescent="0.15">
      <c r="A32" s="3">
        <v>30</v>
      </c>
      <c r="B32" s="4" t="s">
        <v>197</v>
      </c>
      <c r="C32" s="15" t="s">
        <v>170</v>
      </c>
      <c r="D32" s="15" t="s">
        <v>171</v>
      </c>
      <c r="E32" s="15" t="s">
        <v>198</v>
      </c>
      <c r="F32" s="27"/>
      <c r="G32" s="15">
        <v>184.5</v>
      </c>
      <c r="H32" s="20" t="s">
        <v>199</v>
      </c>
      <c r="I32" s="20" t="s">
        <v>200</v>
      </c>
      <c r="J32" s="20" t="s">
        <v>201</v>
      </c>
      <c r="K32" s="21" t="s">
        <v>96</v>
      </c>
    </row>
    <row r="33" spans="1:11" ht="27.95" customHeight="1" x14ac:dyDescent="0.15">
      <c r="A33" s="3">
        <v>31</v>
      </c>
      <c r="B33" s="4" t="s">
        <v>202</v>
      </c>
      <c r="C33" s="15" t="s">
        <v>203</v>
      </c>
      <c r="D33" s="15" t="s">
        <v>171</v>
      </c>
      <c r="E33" s="15" t="s">
        <v>204</v>
      </c>
      <c r="F33" s="26" t="s">
        <v>107</v>
      </c>
      <c r="G33" s="15">
        <v>181.5</v>
      </c>
      <c r="H33" s="20" t="s">
        <v>205</v>
      </c>
      <c r="I33" s="20" t="s">
        <v>206</v>
      </c>
      <c r="J33" s="20" t="s">
        <v>181</v>
      </c>
      <c r="K33" s="21" t="s">
        <v>93</v>
      </c>
    </row>
    <row r="34" spans="1:11" ht="27.95" customHeight="1" x14ac:dyDescent="0.15">
      <c r="A34" s="3">
        <v>32</v>
      </c>
      <c r="B34" s="4" t="s">
        <v>207</v>
      </c>
      <c r="C34" s="15" t="s">
        <v>203</v>
      </c>
      <c r="D34" s="15" t="s">
        <v>171</v>
      </c>
      <c r="E34" s="15" t="s">
        <v>208</v>
      </c>
      <c r="F34" s="27"/>
      <c r="G34" s="15">
        <v>166.5</v>
      </c>
      <c r="H34" s="20" t="s">
        <v>209</v>
      </c>
      <c r="I34" s="20" t="s">
        <v>209</v>
      </c>
      <c r="J34" s="20" t="s">
        <v>186</v>
      </c>
      <c r="K34" s="21" t="s">
        <v>96</v>
      </c>
    </row>
    <row r="35" spans="1:11" ht="27.95" customHeight="1" x14ac:dyDescent="0.15">
      <c r="A35" s="3">
        <v>33</v>
      </c>
      <c r="B35" s="16" t="s">
        <v>210</v>
      </c>
      <c r="C35" s="15" t="s">
        <v>211</v>
      </c>
      <c r="D35" s="15" t="s">
        <v>90</v>
      </c>
      <c r="E35" s="15" t="s">
        <v>212</v>
      </c>
      <c r="F35" s="26" t="s">
        <v>107</v>
      </c>
      <c r="G35" s="15">
        <v>201</v>
      </c>
      <c r="H35" s="20" t="s">
        <v>213</v>
      </c>
      <c r="I35" s="20" t="s">
        <v>214</v>
      </c>
      <c r="J35" s="20" t="s">
        <v>186</v>
      </c>
      <c r="K35" s="21" t="s">
        <v>96</v>
      </c>
    </row>
    <row r="36" spans="1:11" ht="27.95" customHeight="1" x14ac:dyDescent="0.15">
      <c r="A36" s="3">
        <v>34</v>
      </c>
      <c r="B36" s="16" t="s">
        <v>215</v>
      </c>
      <c r="C36" s="15" t="s">
        <v>211</v>
      </c>
      <c r="D36" s="15" t="s">
        <v>90</v>
      </c>
      <c r="E36" s="15" t="s">
        <v>216</v>
      </c>
      <c r="F36" s="35"/>
      <c r="G36" s="15">
        <v>194.5</v>
      </c>
      <c r="H36" s="20" t="s">
        <v>217</v>
      </c>
      <c r="I36" s="20" t="s">
        <v>161</v>
      </c>
      <c r="J36" s="20" t="s">
        <v>176</v>
      </c>
      <c r="K36" s="21" t="s">
        <v>96</v>
      </c>
    </row>
    <row r="37" spans="1:11" ht="27.95" customHeight="1" x14ac:dyDescent="0.15">
      <c r="A37" s="3">
        <v>35</v>
      </c>
      <c r="B37" s="16" t="s">
        <v>218</v>
      </c>
      <c r="C37" s="17" t="s">
        <v>219</v>
      </c>
      <c r="D37" s="17" t="s">
        <v>101</v>
      </c>
      <c r="E37" s="15" t="s">
        <v>220</v>
      </c>
      <c r="F37" s="27"/>
      <c r="G37" s="15">
        <v>194.5</v>
      </c>
      <c r="H37" s="20" t="s">
        <v>221</v>
      </c>
      <c r="I37" s="20" t="s">
        <v>222</v>
      </c>
      <c r="J37" s="20" t="s">
        <v>181</v>
      </c>
      <c r="K37" s="21" t="s">
        <v>93</v>
      </c>
    </row>
    <row r="38" spans="1:11" ht="27.95" customHeight="1" x14ac:dyDescent="0.15">
      <c r="A38" s="3">
        <v>36</v>
      </c>
      <c r="B38" s="4" t="s">
        <v>223</v>
      </c>
      <c r="C38" s="15" t="s">
        <v>211</v>
      </c>
      <c r="D38" s="15" t="s">
        <v>90</v>
      </c>
      <c r="E38" s="15" t="s">
        <v>224</v>
      </c>
      <c r="F38" s="26" t="s">
        <v>107</v>
      </c>
      <c r="G38" s="15">
        <v>200.5</v>
      </c>
      <c r="H38" s="20" t="s">
        <v>225</v>
      </c>
      <c r="I38" s="20" t="s">
        <v>226</v>
      </c>
      <c r="J38" s="20" t="s">
        <v>181</v>
      </c>
      <c r="K38" s="21" t="s">
        <v>93</v>
      </c>
    </row>
    <row r="39" spans="1:11" ht="27.95" customHeight="1" x14ac:dyDescent="0.15">
      <c r="A39" s="3">
        <v>37</v>
      </c>
      <c r="B39" s="4" t="s">
        <v>227</v>
      </c>
      <c r="C39" s="15" t="s">
        <v>211</v>
      </c>
      <c r="D39" s="15" t="s">
        <v>90</v>
      </c>
      <c r="E39" s="15" t="s">
        <v>228</v>
      </c>
      <c r="F39" s="27"/>
      <c r="G39" s="15">
        <v>191</v>
      </c>
      <c r="H39" s="20" t="s">
        <v>229</v>
      </c>
      <c r="I39" s="20" t="s">
        <v>230</v>
      </c>
      <c r="J39" s="20" t="s">
        <v>186</v>
      </c>
      <c r="K39" s="21" t="s">
        <v>96</v>
      </c>
    </row>
    <row r="40" spans="1:11" ht="27.95" customHeight="1" x14ac:dyDescent="0.15">
      <c r="A40" s="3">
        <v>38</v>
      </c>
      <c r="B40" s="4" t="s">
        <v>231</v>
      </c>
      <c r="C40" s="15" t="s">
        <v>170</v>
      </c>
      <c r="D40" s="15" t="s">
        <v>171</v>
      </c>
      <c r="E40" s="15" t="s">
        <v>232</v>
      </c>
      <c r="F40" s="36" t="s">
        <v>114</v>
      </c>
      <c r="G40" s="15">
        <v>205</v>
      </c>
      <c r="H40" s="20" t="s">
        <v>233</v>
      </c>
      <c r="I40" s="20" t="s">
        <v>234</v>
      </c>
      <c r="J40" s="20" t="s">
        <v>235</v>
      </c>
      <c r="K40" s="21" t="s">
        <v>236</v>
      </c>
    </row>
    <row r="41" spans="1:11" ht="27.95" customHeight="1" x14ac:dyDescent="0.15">
      <c r="A41" s="3">
        <v>39</v>
      </c>
      <c r="B41" s="4" t="s">
        <v>237</v>
      </c>
      <c r="C41" s="15" t="s">
        <v>170</v>
      </c>
      <c r="D41" s="15" t="s">
        <v>171</v>
      </c>
      <c r="E41" s="15" t="s">
        <v>238</v>
      </c>
      <c r="F41" s="37"/>
      <c r="G41" s="15">
        <v>199</v>
      </c>
      <c r="H41" s="20" t="s">
        <v>239</v>
      </c>
      <c r="I41" s="20" t="s">
        <v>240</v>
      </c>
      <c r="J41" s="20" t="s">
        <v>241</v>
      </c>
      <c r="K41" s="21" t="s">
        <v>236</v>
      </c>
    </row>
    <row r="42" spans="1:11" ht="27.95" customHeight="1" x14ac:dyDescent="0.15">
      <c r="A42" s="3">
        <v>40</v>
      </c>
      <c r="B42" s="4" t="s">
        <v>242</v>
      </c>
      <c r="C42" s="15" t="s">
        <v>170</v>
      </c>
      <c r="D42" s="15" t="s">
        <v>171</v>
      </c>
      <c r="E42" s="15" t="s">
        <v>243</v>
      </c>
      <c r="F42" s="37"/>
      <c r="G42" s="15">
        <v>196</v>
      </c>
      <c r="H42" s="20" t="s">
        <v>244</v>
      </c>
      <c r="I42" s="20" t="s">
        <v>245</v>
      </c>
      <c r="J42" s="20" t="s">
        <v>246</v>
      </c>
      <c r="K42" s="21" t="s">
        <v>247</v>
      </c>
    </row>
    <row r="43" spans="1:11" ht="27.95" customHeight="1" x14ac:dyDescent="0.15">
      <c r="A43" s="3">
        <v>41</v>
      </c>
      <c r="B43" s="4" t="s">
        <v>248</v>
      </c>
      <c r="C43" s="15" t="s">
        <v>170</v>
      </c>
      <c r="D43" s="15" t="s">
        <v>171</v>
      </c>
      <c r="E43" s="15" t="s">
        <v>249</v>
      </c>
      <c r="F43" s="37"/>
      <c r="G43" s="15">
        <v>192</v>
      </c>
      <c r="H43" s="20" t="s">
        <v>250</v>
      </c>
      <c r="I43" s="20" t="s">
        <v>251</v>
      </c>
      <c r="J43" s="20" t="s">
        <v>252</v>
      </c>
      <c r="K43" s="21" t="s">
        <v>253</v>
      </c>
    </row>
    <row r="44" spans="1:11" ht="27.95" customHeight="1" x14ac:dyDescent="0.15">
      <c r="A44" s="3">
        <v>42</v>
      </c>
      <c r="B44" s="4" t="s">
        <v>254</v>
      </c>
      <c r="C44" s="15" t="s">
        <v>170</v>
      </c>
      <c r="D44" s="15" t="s">
        <v>171</v>
      </c>
      <c r="E44" s="15" t="s">
        <v>255</v>
      </c>
      <c r="F44" s="37"/>
      <c r="G44" s="15">
        <v>189.5</v>
      </c>
      <c r="H44" s="20" t="s">
        <v>256</v>
      </c>
      <c r="I44" s="20" t="s">
        <v>257</v>
      </c>
      <c r="J44" s="20" t="s">
        <v>258</v>
      </c>
      <c r="K44" s="21" t="s">
        <v>247</v>
      </c>
    </row>
    <row r="45" spans="1:11" ht="27.95" customHeight="1" x14ac:dyDescent="0.15">
      <c r="A45" s="3">
        <v>43</v>
      </c>
      <c r="B45" s="4" t="s">
        <v>259</v>
      </c>
      <c r="C45" s="22" t="s">
        <v>170</v>
      </c>
      <c r="D45" s="22" t="s">
        <v>171</v>
      </c>
      <c r="E45" s="22" t="s">
        <v>260</v>
      </c>
      <c r="F45" s="37"/>
      <c r="G45" s="22">
        <v>189.5</v>
      </c>
      <c r="H45" s="20" t="s">
        <v>261</v>
      </c>
      <c r="I45" s="20" t="s">
        <v>262</v>
      </c>
      <c r="J45" s="20" t="s">
        <v>263</v>
      </c>
      <c r="K45" s="21" t="s">
        <v>264</v>
      </c>
    </row>
    <row r="46" spans="1:11" ht="27.95" customHeight="1" x14ac:dyDescent="0.15">
      <c r="A46" s="3">
        <v>44</v>
      </c>
      <c r="B46" s="4" t="s">
        <v>265</v>
      </c>
      <c r="C46" s="15" t="s">
        <v>170</v>
      </c>
      <c r="D46" s="15" t="s">
        <v>171</v>
      </c>
      <c r="E46" s="15" t="s">
        <v>266</v>
      </c>
      <c r="F46" s="37"/>
      <c r="G46" s="15">
        <v>189</v>
      </c>
      <c r="H46" s="20" t="s">
        <v>267</v>
      </c>
      <c r="I46" s="20" t="s">
        <v>268</v>
      </c>
      <c r="J46" s="20" t="s">
        <v>269</v>
      </c>
      <c r="K46" s="21" t="s">
        <v>236</v>
      </c>
    </row>
    <row r="47" spans="1:11" ht="27.95" customHeight="1" x14ac:dyDescent="0.15">
      <c r="A47" s="3">
        <v>45</v>
      </c>
      <c r="B47" s="4" t="s">
        <v>270</v>
      </c>
      <c r="C47" s="15" t="s">
        <v>170</v>
      </c>
      <c r="D47" s="15" t="s">
        <v>171</v>
      </c>
      <c r="E47" s="15" t="s">
        <v>271</v>
      </c>
      <c r="F47" s="37"/>
      <c r="G47" s="15">
        <v>188</v>
      </c>
      <c r="H47" s="20" t="s">
        <v>272</v>
      </c>
      <c r="I47" s="20" t="s">
        <v>273</v>
      </c>
      <c r="J47" s="20" t="s">
        <v>274</v>
      </c>
      <c r="K47" s="21" t="s">
        <v>236</v>
      </c>
    </row>
    <row r="48" spans="1:11" ht="27.95" customHeight="1" x14ac:dyDescent="0.15">
      <c r="A48" s="3">
        <v>46</v>
      </c>
      <c r="B48" s="4" t="s">
        <v>275</v>
      </c>
      <c r="C48" s="15" t="s">
        <v>170</v>
      </c>
      <c r="D48" s="15" t="s">
        <v>171</v>
      </c>
      <c r="E48" s="15" t="s">
        <v>276</v>
      </c>
      <c r="F48" s="38"/>
      <c r="G48" s="15">
        <v>186.5</v>
      </c>
      <c r="H48" s="20" t="s">
        <v>277</v>
      </c>
      <c r="I48" s="20" t="s">
        <v>278</v>
      </c>
      <c r="J48" s="20" t="s">
        <v>279</v>
      </c>
      <c r="K48" s="21" t="s">
        <v>247</v>
      </c>
    </row>
    <row r="49" spans="1:11" ht="27.95" customHeight="1" x14ac:dyDescent="0.15">
      <c r="A49" s="3">
        <v>47</v>
      </c>
      <c r="B49" s="4" t="s">
        <v>280</v>
      </c>
      <c r="C49" s="15" t="s">
        <v>281</v>
      </c>
      <c r="D49" s="15" t="s">
        <v>90</v>
      </c>
      <c r="E49" s="15" t="s">
        <v>282</v>
      </c>
      <c r="F49" s="26" t="s">
        <v>92</v>
      </c>
      <c r="G49" s="15">
        <v>196</v>
      </c>
      <c r="H49" s="20" t="s">
        <v>283</v>
      </c>
      <c r="I49" s="20" t="s">
        <v>251</v>
      </c>
      <c r="J49" s="20" t="s">
        <v>235</v>
      </c>
      <c r="K49" s="21" t="s">
        <v>236</v>
      </c>
    </row>
    <row r="50" spans="1:11" ht="27.95" customHeight="1" x14ac:dyDescent="0.15">
      <c r="A50" s="3">
        <v>48</v>
      </c>
      <c r="B50" s="4" t="s">
        <v>284</v>
      </c>
      <c r="C50" s="15" t="s">
        <v>281</v>
      </c>
      <c r="D50" s="15" t="s">
        <v>90</v>
      </c>
      <c r="E50" s="15" t="s">
        <v>285</v>
      </c>
      <c r="F50" s="35"/>
      <c r="G50" s="15">
        <v>188</v>
      </c>
      <c r="H50" s="20" t="s">
        <v>286</v>
      </c>
      <c r="I50" s="20" t="s">
        <v>287</v>
      </c>
      <c r="J50" s="20" t="s">
        <v>241</v>
      </c>
      <c r="K50" s="21" t="s">
        <v>236</v>
      </c>
    </row>
    <row r="51" spans="1:11" ht="27.95" customHeight="1" x14ac:dyDescent="0.15">
      <c r="A51" s="3">
        <v>49</v>
      </c>
      <c r="B51" s="4" t="s">
        <v>288</v>
      </c>
      <c r="C51" s="15" t="s">
        <v>281</v>
      </c>
      <c r="D51" s="15" t="s">
        <v>90</v>
      </c>
      <c r="E51" s="15" t="s">
        <v>289</v>
      </c>
      <c r="F51" s="35"/>
      <c r="G51" s="15">
        <v>183</v>
      </c>
      <c r="H51" s="20" t="s">
        <v>290</v>
      </c>
      <c r="I51" s="20" t="s">
        <v>291</v>
      </c>
      <c r="J51" s="20" t="s">
        <v>263</v>
      </c>
      <c r="K51" s="21" t="s">
        <v>247</v>
      </c>
    </row>
    <row r="52" spans="1:11" ht="27.95" customHeight="1" x14ac:dyDescent="0.15">
      <c r="A52" s="3">
        <v>50</v>
      </c>
      <c r="B52" s="23" t="s">
        <v>292</v>
      </c>
      <c r="C52" s="23" t="s">
        <v>293</v>
      </c>
      <c r="D52" s="23" t="s">
        <v>101</v>
      </c>
      <c r="E52" s="23" t="s">
        <v>294</v>
      </c>
      <c r="F52" s="27"/>
      <c r="G52" s="23">
        <v>182.5</v>
      </c>
      <c r="H52" s="20" t="s">
        <v>295</v>
      </c>
      <c r="I52" s="20" t="s">
        <v>296</v>
      </c>
      <c r="J52" s="20" t="s">
        <v>274</v>
      </c>
      <c r="K52" s="21" t="s">
        <v>247</v>
      </c>
    </row>
    <row r="53" spans="1:11" ht="27.95" customHeight="1" x14ac:dyDescent="0.15">
      <c r="A53" s="3">
        <v>51</v>
      </c>
      <c r="B53" s="4" t="s">
        <v>297</v>
      </c>
      <c r="C53" s="15" t="s">
        <v>298</v>
      </c>
      <c r="D53" s="15" t="s">
        <v>171</v>
      </c>
      <c r="E53" s="15" t="s">
        <v>299</v>
      </c>
      <c r="F53" s="26" t="s">
        <v>92</v>
      </c>
      <c r="G53" s="15">
        <v>189.5</v>
      </c>
      <c r="H53" s="20" t="s">
        <v>300</v>
      </c>
      <c r="I53" s="20" t="s">
        <v>301</v>
      </c>
      <c r="J53" s="20" t="s">
        <v>241</v>
      </c>
      <c r="K53" s="21" t="s">
        <v>236</v>
      </c>
    </row>
    <row r="54" spans="1:11" ht="27.95" customHeight="1" x14ac:dyDescent="0.15">
      <c r="A54" s="3">
        <v>52</v>
      </c>
      <c r="B54" s="4" t="s">
        <v>302</v>
      </c>
      <c r="C54" s="15" t="s">
        <v>298</v>
      </c>
      <c r="D54" s="15" t="s">
        <v>171</v>
      </c>
      <c r="E54" s="15" t="s">
        <v>303</v>
      </c>
      <c r="F54" s="35"/>
      <c r="G54" s="15">
        <v>179.5</v>
      </c>
      <c r="H54" s="20" t="s">
        <v>304</v>
      </c>
      <c r="I54" s="20" t="s">
        <v>305</v>
      </c>
      <c r="J54" s="20" t="s">
        <v>235</v>
      </c>
      <c r="K54" s="21" t="s">
        <v>236</v>
      </c>
    </row>
    <row r="55" spans="1:11" ht="27.95" customHeight="1" x14ac:dyDescent="0.15">
      <c r="A55" s="3">
        <v>53</v>
      </c>
      <c r="B55" s="4" t="s">
        <v>306</v>
      </c>
      <c r="C55" s="15" t="s">
        <v>298</v>
      </c>
      <c r="D55" s="15" t="s">
        <v>171</v>
      </c>
      <c r="E55" s="15" t="s">
        <v>307</v>
      </c>
      <c r="F55" s="35"/>
      <c r="G55" s="15">
        <v>173</v>
      </c>
      <c r="H55" s="20" t="s">
        <v>308</v>
      </c>
      <c r="I55" s="20" t="s">
        <v>309</v>
      </c>
      <c r="J55" s="20" t="s">
        <v>274</v>
      </c>
      <c r="K55" s="21" t="s">
        <v>247</v>
      </c>
    </row>
    <row r="56" spans="1:11" ht="27.95" customHeight="1" x14ac:dyDescent="0.15">
      <c r="A56" s="3">
        <v>54</v>
      </c>
      <c r="B56" s="4" t="s">
        <v>310</v>
      </c>
      <c r="C56" s="15" t="s">
        <v>298</v>
      </c>
      <c r="D56" s="15" t="s">
        <v>171</v>
      </c>
      <c r="E56" s="15" t="s">
        <v>311</v>
      </c>
      <c r="F56" s="27"/>
      <c r="G56" s="15">
        <v>152</v>
      </c>
      <c r="H56" s="20" t="s">
        <v>312</v>
      </c>
      <c r="I56" s="20" t="s">
        <v>313</v>
      </c>
      <c r="J56" s="20" t="s">
        <v>263</v>
      </c>
      <c r="K56" s="21" t="s">
        <v>247</v>
      </c>
    </row>
    <row r="57" spans="1:11" ht="27.95" customHeight="1" x14ac:dyDescent="0.15">
      <c r="A57" s="3">
        <v>55</v>
      </c>
      <c r="B57" s="4" t="s">
        <v>314</v>
      </c>
      <c r="C57" s="15" t="s">
        <v>315</v>
      </c>
      <c r="D57" s="15" t="s">
        <v>90</v>
      </c>
      <c r="E57" s="15" t="s">
        <v>316</v>
      </c>
      <c r="F57" s="25" t="s">
        <v>107</v>
      </c>
      <c r="G57" s="15">
        <v>195</v>
      </c>
      <c r="H57" s="20" t="s">
        <v>317</v>
      </c>
      <c r="I57" s="20" t="s">
        <v>318</v>
      </c>
      <c r="J57" s="20" t="s">
        <v>235</v>
      </c>
      <c r="K57" s="21" t="s">
        <v>236</v>
      </c>
    </row>
    <row r="58" spans="1:11" ht="27.95" customHeight="1" x14ac:dyDescent="0.15">
      <c r="A58" s="3">
        <v>56</v>
      </c>
      <c r="B58" s="4" t="s">
        <v>319</v>
      </c>
      <c r="C58" s="15" t="s">
        <v>315</v>
      </c>
      <c r="D58" s="15" t="s">
        <v>90</v>
      </c>
      <c r="E58" s="15" t="s">
        <v>320</v>
      </c>
      <c r="F58" s="25"/>
      <c r="G58" s="15">
        <v>193</v>
      </c>
      <c r="H58" s="20" t="s">
        <v>321</v>
      </c>
      <c r="I58" s="20" t="s">
        <v>322</v>
      </c>
      <c r="J58" s="20" t="s">
        <v>241</v>
      </c>
      <c r="K58" s="21" t="s">
        <v>247</v>
      </c>
    </row>
    <row r="59" spans="1:11" ht="27.95" customHeight="1" x14ac:dyDescent="0.15">
      <c r="A59" s="3">
        <v>57</v>
      </c>
      <c r="B59" s="4" t="s">
        <v>323</v>
      </c>
      <c r="C59" s="15" t="s">
        <v>170</v>
      </c>
      <c r="D59" s="15" t="s">
        <v>171</v>
      </c>
      <c r="E59" s="15" t="s">
        <v>324</v>
      </c>
      <c r="F59" s="25" t="s">
        <v>92</v>
      </c>
      <c r="G59" s="15">
        <v>157</v>
      </c>
      <c r="H59" s="20" t="s">
        <v>325</v>
      </c>
      <c r="I59" s="20" t="s">
        <v>326</v>
      </c>
      <c r="J59" s="20" t="s">
        <v>235</v>
      </c>
      <c r="K59" s="21" t="s">
        <v>236</v>
      </c>
    </row>
    <row r="60" spans="1:11" ht="27.95" customHeight="1" x14ac:dyDescent="0.15">
      <c r="A60" s="3">
        <v>58</v>
      </c>
      <c r="B60" s="4" t="s">
        <v>327</v>
      </c>
      <c r="C60" s="15" t="s">
        <v>170</v>
      </c>
      <c r="D60" s="15" t="s">
        <v>171</v>
      </c>
      <c r="E60" s="15" t="s">
        <v>328</v>
      </c>
      <c r="F60" s="25"/>
      <c r="G60" s="15">
        <v>140.5</v>
      </c>
      <c r="H60" s="20" t="s">
        <v>329</v>
      </c>
      <c r="I60" s="20" t="s">
        <v>330</v>
      </c>
      <c r="J60" s="20" t="s">
        <v>241</v>
      </c>
      <c r="K60" s="21" t="s">
        <v>236</v>
      </c>
    </row>
    <row r="61" spans="1:11" ht="27.95" customHeight="1" x14ac:dyDescent="0.15">
      <c r="A61" s="3">
        <v>59</v>
      </c>
      <c r="B61" s="4" t="s">
        <v>331</v>
      </c>
      <c r="C61" s="15" t="s">
        <v>170</v>
      </c>
      <c r="D61" s="15" t="s">
        <v>171</v>
      </c>
      <c r="E61" s="15" t="s">
        <v>332</v>
      </c>
      <c r="F61" s="25">
        <v>2</v>
      </c>
      <c r="G61" s="15">
        <v>195.5</v>
      </c>
      <c r="H61" s="20" t="s">
        <v>333</v>
      </c>
      <c r="I61" s="20" t="s">
        <v>278</v>
      </c>
      <c r="J61" s="20" t="s">
        <v>235</v>
      </c>
      <c r="K61" s="21" t="s">
        <v>236</v>
      </c>
    </row>
    <row r="62" spans="1:11" ht="27.95" customHeight="1" x14ac:dyDescent="0.15">
      <c r="A62" s="3">
        <v>60</v>
      </c>
      <c r="B62" s="4" t="s">
        <v>334</v>
      </c>
      <c r="C62" s="15" t="s">
        <v>170</v>
      </c>
      <c r="D62" s="15" t="s">
        <v>171</v>
      </c>
      <c r="E62" s="15" t="s">
        <v>335</v>
      </c>
      <c r="F62" s="25"/>
      <c r="G62" s="15">
        <v>180</v>
      </c>
      <c r="H62" s="20" t="s">
        <v>336</v>
      </c>
      <c r="I62" s="20" t="s">
        <v>337</v>
      </c>
      <c r="J62" s="20" t="s">
        <v>274</v>
      </c>
      <c r="K62" s="21" t="s">
        <v>247</v>
      </c>
    </row>
    <row r="63" spans="1:11" ht="27.95" customHeight="1" x14ac:dyDescent="0.15">
      <c r="A63" s="3">
        <v>61</v>
      </c>
      <c r="B63" s="4" t="s">
        <v>338</v>
      </c>
      <c r="C63" s="15" t="s">
        <v>170</v>
      </c>
      <c r="D63" s="15" t="s">
        <v>171</v>
      </c>
      <c r="E63" s="15" t="s">
        <v>339</v>
      </c>
      <c r="F63" s="25"/>
      <c r="G63" s="15">
        <v>177</v>
      </c>
      <c r="H63" s="20" t="s">
        <v>340</v>
      </c>
      <c r="I63" s="20" t="s">
        <v>341</v>
      </c>
      <c r="J63" s="20" t="s">
        <v>241</v>
      </c>
      <c r="K63" s="21" t="s">
        <v>236</v>
      </c>
    </row>
    <row r="64" spans="1:11" ht="27.95" customHeight="1" x14ac:dyDescent="0.15">
      <c r="A64" s="3">
        <v>62</v>
      </c>
      <c r="B64" s="4" t="s">
        <v>342</v>
      </c>
      <c r="C64" s="15" t="s">
        <v>315</v>
      </c>
      <c r="D64" s="15" t="s">
        <v>90</v>
      </c>
      <c r="E64" s="15" t="s">
        <v>343</v>
      </c>
      <c r="F64" s="26" t="s">
        <v>107</v>
      </c>
      <c r="G64" s="15">
        <v>182</v>
      </c>
      <c r="H64" s="20" t="s">
        <v>344</v>
      </c>
      <c r="I64" s="20" t="s">
        <v>345</v>
      </c>
      <c r="J64" s="20" t="s">
        <v>235</v>
      </c>
      <c r="K64" s="21" t="s">
        <v>236</v>
      </c>
    </row>
    <row r="65" spans="1:11" ht="27.95" customHeight="1" x14ac:dyDescent="0.15">
      <c r="A65" s="3">
        <v>63</v>
      </c>
      <c r="B65" s="4" t="s">
        <v>346</v>
      </c>
      <c r="C65" s="15" t="s">
        <v>315</v>
      </c>
      <c r="D65" s="15" t="s">
        <v>90</v>
      </c>
      <c r="E65" s="15" t="s">
        <v>347</v>
      </c>
      <c r="F65" s="27"/>
      <c r="G65" s="15">
        <v>178</v>
      </c>
      <c r="H65" s="20" t="s">
        <v>348</v>
      </c>
      <c r="I65" s="20" t="s">
        <v>349</v>
      </c>
      <c r="J65" s="20" t="s">
        <v>241</v>
      </c>
      <c r="K65" s="21" t="s">
        <v>247</v>
      </c>
    </row>
    <row r="66" spans="1:11" ht="27.95" customHeight="1" x14ac:dyDescent="0.15">
      <c r="A66" s="3">
        <v>64</v>
      </c>
      <c r="B66" s="9" t="s">
        <v>51</v>
      </c>
      <c r="C66" s="9" t="s">
        <v>52</v>
      </c>
      <c r="D66" s="9" t="s">
        <v>53</v>
      </c>
      <c r="E66" s="4" t="s">
        <v>54</v>
      </c>
      <c r="F66" s="30" t="s">
        <v>55</v>
      </c>
      <c r="G66" s="5">
        <v>188.5</v>
      </c>
      <c r="H66" s="6">
        <v>83.1</v>
      </c>
      <c r="I66" s="3">
        <f t="shared" ref="I66:I76" si="1">ROUND((G66/3*50%+H66*50%),2)</f>
        <v>72.97</v>
      </c>
      <c r="J66" s="7">
        <v>2</v>
      </c>
      <c r="K66" s="7" t="s">
        <v>48</v>
      </c>
    </row>
    <row r="67" spans="1:11" ht="27.95" customHeight="1" x14ac:dyDescent="0.15">
      <c r="A67" s="3">
        <v>65</v>
      </c>
      <c r="B67" s="9" t="s">
        <v>56</v>
      </c>
      <c r="C67" s="9" t="s">
        <v>52</v>
      </c>
      <c r="D67" s="9" t="s">
        <v>53</v>
      </c>
      <c r="E67" s="4" t="s">
        <v>57</v>
      </c>
      <c r="F67" s="30"/>
      <c r="G67" s="5">
        <v>187</v>
      </c>
      <c r="H67" s="6">
        <v>85.4</v>
      </c>
      <c r="I67" s="3">
        <f t="shared" si="1"/>
        <v>73.87</v>
      </c>
      <c r="J67" s="7">
        <v>1</v>
      </c>
      <c r="K67" s="7" t="s">
        <v>58</v>
      </c>
    </row>
    <row r="68" spans="1:11" ht="27.95" customHeight="1" x14ac:dyDescent="0.15">
      <c r="A68" s="3">
        <v>66</v>
      </c>
      <c r="B68" s="9" t="s">
        <v>59</v>
      </c>
      <c r="C68" s="9" t="s">
        <v>85</v>
      </c>
      <c r="D68" s="9" t="s">
        <v>86</v>
      </c>
      <c r="E68" s="4" t="s">
        <v>60</v>
      </c>
      <c r="F68" s="30" t="s">
        <v>61</v>
      </c>
      <c r="G68" s="5">
        <v>188</v>
      </c>
      <c r="H68" s="6">
        <v>85.700000000000017</v>
      </c>
      <c r="I68" s="3">
        <f t="shared" si="1"/>
        <v>74.180000000000007</v>
      </c>
      <c r="J68" s="7">
        <v>1</v>
      </c>
      <c r="K68" s="7" t="s">
        <v>58</v>
      </c>
    </row>
    <row r="69" spans="1:11" ht="27.95" customHeight="1" x14ac:dyDescent="0.15">
      <c r="A69" s="3">
        <v>67</v>
      </c>
      <c r="B69" s="9" t="s">
        <v>62</v>
      </c>
      <c r="C69" s="9" t="s">
        <v>85</v>
      </c>
      <c r="D69" s="9" t="s">
        <v>86</v>
      </c>
      <c r="E69" s="4" t="s">
        <v>63</v>
      </c>
      <c r="F69" s="30"/>
      <c r="G69" s="5">
        <v>181</v>
      </c>
      <c r="H69" s="6">
        <v>80.8</v>
      </c>
      <c r="I69" s="3">
        <f t="shared" si="1"/>
        <v>70.569999999999993</v>
      </c>
      <c r="J69" s="13">
        <v>2</v>
      </c>
      <c r="K69" s="13" t="s">
        <v>48</v>
      </c>
    </row>
    <row r="70" spans="1:11" ht="27.95" customHeight="1" x14ac:dyDescent="0.15">
      <c r="A70" s="3">
        <v>68</v>
      </c>
      <c r="B70" s="9" t="s">
        <v>64</v>
      </c>
      <c r="C70" s="9" t="s">
        <v>85</v>
      </c>
      <c r="D70" s="9" t="s">
        <v>86</v>
      </c>
      <c r="E70" s="4" t="s">
        <v>65</v>
      </c>
      <c r="F70" s="30" t="s">
        <v>55</v>
      </c>
      <c r="G70" s="5">
        <v>201</v>
      </c>
      <c r="H70" s="6">
        <v>84.5</v>
      </c>
      <c r="I70" s="3">
        <f t="shared" si="1"/>
        <v>75.75</v>
      </c>
      <c r="J70" s="13">
        <v>2</v>
      </c>
      <c r="K70" s="13" t="s">
        <v>48</v>
      </c>
    </row>
    <row r="71" spans="1:11" ht="27.95" customHeight="1" x14ac:dyDescent="0.15">
      <c r="A71" s="3">
        <v>69</v>
      </c>
      <c r="B71" s="9" t="s">
        <v>66</v>
      </c>
      <c r="C71" s="9" t="s">
        <v>85</v>
      </c>
      <c r="D71" s="9" t="s">
        <v>86</v>
      </c>
      <c r="E71" s="4" t="s">
        <v>67</v>
      </c>
      <c r="F71" s="30"/>
      <c r="G71" s="10">
        <v>199</v>
      </c>
      <c r="H71" s="6">
        <v>87.4</v>
      </c>
      <c r="I71" s="3">
        <f t="shared" si="1"/>
        <v>76.87</v>
      </c>
      <c r="J71" s="13">
        <v>1</v>
      </c>
      <c r="K71" s="13" t="s">
        <v>58</v>
      </c>
    </row>
    <row r="72" spans="1:11" ht="27.95" customHeight="1" x14ac:dyDescent="0.15">
      <c r="A72" s="3">
        <v>70</v>
      </c>
      <c r="B72" s="9" t="s">
        <v>68</v>
      </c>
      <c r="C72" s="9" t="s">
        <v>69</v>
      </c>
      <c r="D72" s="9" t="s">
        <v>70</v>
      </c>
      <c r="E72" s="4" t="s">
        <v>71</v>
      </c>
      <c r="F72" s="30" t="s">
        <v>55</v>
      </c>
      <c r="G72" s="10">
        <v>197.7</v>
      </c>
      <c r="H72" s="6">
        <v>86.399999999999991</v>
      </c>
      <c r="I72" s="3">
        <f t="shared" si="1"/>
        <v>76.150000000000006</v>
      </c>
      <c r="J72" s="13">
        <v>1</v>
      </c>
      <c r="K72" s="13" t="s">
        <v>58</v>
      </c>
    </row>
    <row r="73" spans="1:11" ht="27.95" customHeight="1" x14ac:dyDescent="0.15">
      <c r="A73" s="3">
        <v>71</v>
      </c>
      <c r="B73" s="9" t="s">
        <v>72</v>
      </c>
      <c r="C73" s="9" t="s">
        <v>69</v>
      </c>
      <c r="D73" s="9" t="s">
        <v>70</v>
      </c>
      <c r="E73" s="4" t="s">
        <v>73</v>
      </c>
      <c r="F73" s="30"/>
      <c r="G73" s="10">
        <v>192.9</v>
      </c>
      <c r="H73" s="6">
        <v>80.3</v>
      </c>
      <c r="I73" s="3">
        <f t="shared" si="1"/>
        <v>72.3</v>
      </c>
      <c r="J73" s="13">
        <v>2</v>
      </c>
      <c r="K73" s="13" t="s">
        <v>48</v>
      </c>
    </row>
    <row r="74" spans="1:11" ht="27.95" customHeight="1" x14ac:dyDescent="0.15">
      <c r="A74" s="3">
        <v>72</v>
      </c>
      <c r="B74" s="9" t="s">
        <v>74</v>
      </c>
      <c r="C74" s="9" t="s">
        <v>75</v>
      </c>
      <c r="D74" s="9" t="s">
        <v>76</v>
      </c>
      <c r="E74" s="4" t="s">
        <v>77</v>
      </c>
      <c r="F74" s="30" t="s">
        <v>55</v>
      </c>
      <c r="G74" s="11">
        <v>169.2</v>
      </c>
      <c r="H74" s="6">
        <v>86.6</v>
      </c>
      <c r="I74" s="3">
        <f t="shared" si="1"/>
        <v>71.5</v>
      </c>
      <c r="J74" s="13">
        <v>1</v>
      </c>
      <c r="K74" s="13" t="s">
        <v>58</v>
      </c>
    </row>
    <row r="75" spans="1:11" ht="27.95" customHeight="1" x14ac:dyDescent="0.15">
      <c r="A75" s="3">
        <v>73</v>
      </c>
      <c r="B75" s="9" t="s">
        <v>78</v>
      </c>
      <c r="C75" s="9" t="s">
        <v>75</v>
      </c>
      <c r="D75" s="9" t="s">
        <v>76</v>
      </c>
      <c r="E75" s="4" t="s">
        <v>79</v>
      </c>
      <c r="F75" s="30"/>
      <c r="G75" s="11">
        <v>158.9</v>
      </c>
      <c r="H75" s="6">
        <v>80.199999999999989</v>
      </c>
      <c r="I75" s="3">
        <f t="shared" si="1"/>
        <v>66.58</v>
      </c>
      <c r="J75" s="13">
        <v>2</v>
      </c>
      <c r="K75" s="13" t="s">
        <v>48</v>
      </c>
    </row>
    <row r="76" spans="1:11" ht="27.95" customHeight="1" x14ac:dyDescent="0.15">
      <c r="A76" s="3">
        <v>74</v>
      </c>
      <c r="B76" s="9" t="s">
        <v>80</v>
      </c>
      <c r="C76" s="9" t="s">
        <v>81</v>
      </c>
      <c r="D76" s="9" t="s">
        <v>82</v>
      </c>
      <c r="E76" s="4" t="s">
        <v>83</v>
      </c>
      <c r="F76" s="12" t="s">
        <v>55</v>
      </c>
      <c r="G76" s="11">
        <v>147</v>
      </c>
      <c r="H76" s="6">
        <v>79.8</v>
      </c>
      <c r="I76" s="3">
        <f t="shared" si="1"/>
        <v>64.400000000000006</v>
      </c>
      <c r="J76" s="13">
        <v>1</v>
      </c>
      <c r="K76" s="13" t="s">
        <v>58</v>
      </c>
    </row>
    <row r="77" spans="1:11" ht="27.95" customHeight="1" x14ac:dyDescent="0.15">
      <c r="A77" s="3">
        <v>75</v>
      </c>
      <c r="B77" s="9" t="s">
        <v>10</v>
      </c>
      <c r="C77" s="9" t="s">
        <v>11</v>
      </c>
      <c r="D77" s="9" t="s">
        <v>12</v>
      </c>
      <c r="E77" s="4" t="s">
        <v>13</v>
      </c>
      <c r="F77" s="28" t="s">
        <v>14</v>
      </c>
      <c r="G77" s="5">
        <v>153.19999999999999</v>
      </c>
      <c r="H77" s="6">
        <f>IFERROR(VLOOKUP(B77,[1]统分表!$C$4:$K$23,9,FALSE),0)</f>
        <v>83.6</v>
      </c>
      <c r="I77" s="3">
        <f t="shared" ref="I77:I88" si="2">ROUND((G77/3*50%+H77*50%),2)</f>
        <v>67.33</v>
      </c>
      <c r="J77" s="7">
        <f t="shared" ref="J77:J86" si="3">SUMPRODUCT(($C$77:$C$87=C77)*($I$77:$I$87&gt;I77))+1</f>
        <v>2</v>
      </c>
      <c r="K77" s="8" t="str">
        <f>IF(J77&lt;=1,"是","否")</f>
        <v>否</v>
      </c>
    </row>
    <row r="78" spans="1:11" ht="27.95" customHeight="1" x14ac:dyDescent="0.15">
      <c r="A78" s="3">
        <v>76</v>
      </c>
      <c r="B78" s="9" t="s">
        <v>15</v>
      </c>
      <c r="C78" s="9" t="s">
        <v>11</v>
      </c>
      <c r="D78" s="9" t="s">
        <v>12</v>
      </c>
      <c r="E78" s="4" t="s">
        <v>16</v>
      </c>
      <c r="F78" s="29"/>
      <c r="G78" s="5">
        <v>168.3</v>
      </c>
      <c r="H78" s="6">
        <f>IFERROR(VLOOKUP(B78,[1]统分表!$C$4:$K$23,9,FALSE),0)</f>
        <v>81.400000000000006</v>
      </c>
      <c r="I78" s="3">
        <f t="shared" si="2"/>
        <v>68.75</v>
      </c>
      <c r="J78" s="7">
        <f t="shared" si="3"/>
        <v>1</v>
      </c>
      <c r="K78" s="8" t="str">
        <f>IF(J78&lt;=1,"是","否")</f>
        <v>是</v>
      </c>
    </row>
    <row r="79" spans="1:11" ht="27.95" customHeight="1" x14ac:dyDescent="0.15">
      <c r="A79" s="3">
        <v>77</v>
      </c>
      <c r="B79" s="9" t="s">
        <v>17</v>
      </c>
      <c r="C79" s="9" t="s">
        <v>18</v>
      </c>
      <c r="D79" s="9" t="s">
        <v>19</v>
      </c>
      <c r="E79" s="4" t="s">
        <v>20</v>
      </c>
      <c r="F79" s="28" t="s">
        <v>21</v>
      </c>
      <c r="G79" s="5">
        <v>195.7</v>
      </c>
      <c r="H79" s="6">
        <f>IFERROR(VLOOKUP(B79,[1]统分表!$C$4:$K$23,9,FALSE),0)</f>
        <v>87.499999999999986</v>
      </c>
      <c r="I79" s="3">
        <f t="shared" si="2"/>
        <v>76.37</v>
      </c>
      <c r="J79" s="7">
        <f t="shared" si="3"/>
        <v>1</v>
      </c>
      <c r="K79" s="8" t="str">
        <f>IF(J79&lt;=1,"是","否")</f>
        <v>是</v>
      </c>
    </row>
    <row r="80" spans="1:11" ht="27.95" customHeight="1" x14ac:dyDescent="0.15">
      <c r="A80" s="3">
        <v>78</v>
      </c>
      <c r="B80" s="9" t="s">
        <v>22</v>
      </c>
      <c r="C80" s="9" t="s">
        <v>23</v>
      </c>
      <c r="D80" s="9" t="s">
        <v>24</v>
      </c>
      <c r="E80" s="4" t="s">
        <v>25</v>
      </c>
      <c r="F80" s="29"/>
      <c r="G80" s="5">
        <v>189.6</v>
      </c>
      <c r="H80" s="6">
        <f>IFERROR(VLOOKUP(B80,[1]统分表!$C$4:$K$23,9,FALSE),0)</f>
        <v>80.8</v>
      </c>
      <c r="I80" s="3">
        <f t="shared" si="2"/>
        <v>72</v>
      </c>
      <c r="J80" s="7">
        <f t="shared" si="3"/>
        <v>2</v>
      </c>
      <c r="K80" s="8" t="str">
        <f>IF(J80&lt;=1,"是","否")</f>
        <v>否</v>
      </c>
    </row>
    <row r="81" spans="1:11" ht="27.95" customHeight="1" x14ac:dyDescent="0.15">
      <c r="A81" s="3">
        <v>79</v>
      </c>
      <c r="B81" s="9" t="s">
        <v>26</v>
      </c>
      <c r="C81" s="9" t="s">
        <v>27</v>
      </c>
      <c r="D81" s="9" t="s">
        <v>28</v>
      </c>
      <c r="E81" s="4" t="s">
        <v>29</v>
      </c>
      <c r="F81" s="28" t="s">
        <v>30</v>
      </c>
      <c r="G81" s="5">
        <v>181</v>
      </c>
      <c r="H81" s="6">
        <f>IFERROR(VLOOKUP(B81,[1]统分表!$C$4:$K$23,9,FALSE),0)</f>
        <v>78.7</v>
      </c>
      <c r="I81" s="3">
        <f t="shared" si="2"/>
        <v>69.52</v>
      </c>
      <c r="J81" s="7">
        <f t="shared" si="3"/>
        <v>3</v>
      </c>
      <c r="K81" s="8" t="str">
        <f>IF(J81&lt;=2,"是","否")</f>
        <v>否</v>
      </c>
    </row>
    <row r="82" spans="1:11" ht="27.95" customHeight="1" x14ac:dyDescent="0.15">
      <c r="A82" s="3">
        <v>80</v>
      </c>
      <c r="B82" s="9" t="s">
        <v>31</v>
      </c>
      <c r="C82" s="9" t="s">
        <v>27</v>
      </c>
      <c r="D82" s="9" t="s">
        <v>28</v>
      </c>
      <c r="E82" s="4" t="s">
        <v>32</v>
      </c>
      <c r="F82" s="34"/>
      <c r="G82" s="10">
        <v>176.6</v>
      </c>
      <c r="H82" s="6">
        <f>IFERROR(VLOOKUP(B82,[1]统分表!$C$4:$K$23,9,FALSE),0)</f>
        <v>80.099999999999994</v>
      </c>
      <c r="I82" s="3">
        <f t="shared" si="2"/>
        <v>69.48</v>
      </c>
      <c r="J82" s="7">
        <f t="shared" si="3"/>
        <v>4</v>
      </c>
      <c r="K82" s="8" t="str">
        <f>IF(J82&lt;=2,"是","否")</f>
        <v>否</v>
      </c>
    </row>
    <row r="83" spans="1:11" ht="27.95" customHeight="1" x14ac:dyDescent="0.15">
      <c r="A83" s="3">
        <v>81</v>
      </c>
      <c r="B83" s="9" t="s">
        <v>33</v>
      </c>
      <c r="C83" s="9" t="s">
        <v>27</v>
      </c>
      <c r="D83" s="9" t="s">
        <v>28</v>
      </c>
      <c r="E83" s="4" t="s">
        <v>34</v>
      </c>
      <c r="F83" s="34"/>
      <c r="G83" s="10">
        <v>175.8</v>
      </c>
      <c r="H83" s="6">
        <f>IFERROR(VLOOKUP(B83,[1]统分表!$C$4:$K$23,9,FALSE),0)</f>
        <v>81.599999999999994</v>
      </c>
      <c r="I83" s="3">
        <f t="shared" si="2"/>
        <v>70.099999999999994</v>
      </c>
      <c r="J83" s="7">
        <f t="shared" si="3"/>
        <v>2</v>
      </c>
      <c r="K83" s="8" t="str">
        <f>IF(J83&lt;=2,"是","否")</f>
        <v>是</v>
      </c>
    </row>
    <row r="84" spans="1:11" ht="27.95" customHeight="1" x14ac:dyDescent="0.15">
      <c r="A84" s="3">
        <v>82</v>
      </c>
      <c r="B84" s="9" t="s">
        <v>35</v>
      </c>
      <c r="C84" s="9" t="s">
        <v>27</v>
      </c>
      <c r="D84" s="9" t="s">
        <v>28</v>
      </c>
      <c r="E84" s="4" t="s">
        <v>36</v>
      </c>
      <c r="F84" s="29"/>
      <c r="G84" s="10">
        <v>171.5</v>
      </c>
      <c r="H84" s="6">
        <f>IFERROR(VLOOKUP(B84,[1]统分表!$C$4:$K$23,9,FALSE),0)</f>
        <v>88.399999999999991</v>
      </c>
      <c r="I84" s="3">
        <f t="shared" si="2"/>
        <v>72.78</v>
      </c>
      <c r="J84" s="7">
        <f t="shared" si="3"/>
        <v>1</v>
      </c>
      <c r="K84" s="8" t="str">
        <f>IF(J84&lt;=2,"是","否")</f>
        <v>是</v>
      </c>
    </row>
    <row r="85" spans="1:11" ht="27.95" customHeight="1" x14ac:dyDescent="0.15">
      <c r="A85" s="3">
        <v>83</v>
      </c>
      <c r="B85" s="9" t="s">
        <v>37</v>
      </c>
      <c r="C85" s="9" t="s">
        <v>38</v>
      </c>
      <c r="D85" s="9" t="s">
        <v>39</v>
      </c>
      <c r="E85" s="4" t="s">
        <v>40</v>
      </c>
      <c r="F85" s="28" t="s">
        <v>41</v>
      </c>
      <c r="G85" s="11">
        <v>157</v>
      </c>
      <c r="H85" s="6">
        <f>IFERROR(VLOOKUP(B85,[1]统分表!$C$4:$K$23,9,FALSE),0)</f>
        <v>79.3</v>
      </c>
      <c r="I85" s="3">
        <f t="shared" si="2"/>
        <v>65.819999999999993</v>
      </c>
      <c r="J85" s="7">
        <f t="shared" si="3"/>
        <v>2</v>
      </c>
      <c r="K85" s="8" t="str">
        <f>IF(J85&lt;-1,"是","否")</f>
        <v>否</v>
      </c>
    </row>
    <row r="86" spans="1:11" ht="27.95" customHeight="1" x14ac:dyDescent="0.15">
      <c r="A86" s="3">
        <v>84</v>
      </c>
      <c r="B86" s="9" t="s">
        <v>42</v>
      </c>
      <c r="C86" s="9" t="s">
        <v>38</v>
      </c>
      <c r="D86" s="9" t="s">
        <v>39</v>
      </c>
      <c r="E86" s="4" t="s">
        <v>43</v>
      </c>
      <c r="F86" s="29"/>
      <c r="G86" s="11">
        <v>162.4</v>
      </c>
      <c r="H86" s="6">
        <f>IFERROR(VLOOKUP(B86,[1]统分表!$C$4:$K$23,9,FALSE),0)</f>
        <v>85.799999999999983</v>
      </c>
      <c r="I86" s="3">
        <f t="shared" si="2"/>
        <v>69.97</v>
      </c>
      <c r="J86" s="7">
        <f t="shared" si="3"/>
        <v>1</v>
      </c>
      <c r="K86" s="8" t="str">
        <f>IF(J86&lt;=1,"是","否")</f>
        <v>是</v>
      </c>
    </row>
    <row r="87" spans="1:11" ht="27.95" customHeight="1" x14ac:dyDescent="0.15">
      <c r="A87" s="3">
        <v>85</v>
      </c>
      <c r="B87" s="9" t="s">
        <v>44</v>
      </c>
      <c r="C87" s="9" t="s">
        <v>45</v>
      </c>
      <c r="D87" s="9" t="s">
        <v>46</v>
      </c>
      <c r="E87" s="4" t="s">
        <v>47</v>
      </c>
      <c r="F87" s="28" t="s">
        <v>41</v>
      </c>
      <c r="G87" s="11">
        <v>169.3</v>
      </c>
      <c r="H87" s="6">
        <f>IFERROR(VLOOKUP(B87,[1]统分表!$C$4:$K$23,9,FALSE),0)</f>
        <v>83.300000000000011</v>
      </c>
      <c r="I87" s="3">
        <f t="shared" si="2"/>
        <v>69.87</v>
      </c>
      <c r="J87" s="7">
        <v>2</v>
      </c>
      <c r="K87" s="8" t="s">
        <v>48</v>
      </c>
    </row>
    <row r="88" spans="1:11" ht="27.95" customHeight="1" x14ac:dyDescent="0.15">
      <c r="A88" s="3">
        <v>86</v>
      </c>
      <c r="B88" s="9" t="s">
        <v>49</v>
      </c>
      <c r="C88" s="9" t="s">
        <v>45</v>
      </c>
      <c r="D88" s="9" t="s">
        <v>46</v>
      </c>
      <c r="E88" s="4" t="s">
        <v>50</v>
      </c>
      <c r="F88" s="29"/>
      <c r="G88" s="11">
        <v>176.4</v>
      </c>
      <c r="H88" s="6">
        <f>IFERROR(VLOOKUP(B88,[1]统分表!$C$4:$K$23,9,FALSE),0)</f>
        <v>86.2</v>
      </c>
      <c r="I88" s="3">
        <f t="shared" si="2"/>
        <v>72.5</v>
      </c>
      <c r="J88" s="7">
        <f>SUMPRODUCT(($C$77:$C$87=C88)*($I$77:$I$87&gt;I88))+1</f>
        <v>1</v>
      </c>
      <c r="K88" s="8" t="str">
        <f>IF(J88&lt;=1,"是","否")</f>
        <v>是</v>
      </c>
    </row>
  </sheetData>
  <mergeCells count="26">
    <mergeCell ref="A1:K1"/>
    <mergeCell ref="F77:F78"/>
    <mergeCell ref="F79:F80"/>
    <mergeCell ref="F81:F84"/>
    <mergeCell ref="F85:F86"/>
    <mergeCell ref="F3:F6"/>
    <mergeCell ref="F7:F8"/>
    <mergeCell ref="F9:F18"/>
    <mergeCell ref="F19:F26"/>
    <mergeCell ref="F27:F32"/>
    <mergeCell ref="F33:F34"/>
    <mergeCell ref="F35:F37"/>
    <mergeCell ref="F38:F39"/>
    <mergeCell ref="F40:F48"/>
    <mergeCell ref="F49:F52"/>
    <mergeCell ref="F53:F56"/>
    <mergeCell ref="F57:F58"/>
    <mergeCell ref="F59:F60"/>
    <mergeCell ref="F61:F63"/>
    <mergeCell ref="F64:F65"/>
    <mergeCell ref="F87:F88"/>
    <mergeCell ref="F66:F67"/>
    <mergeCell ref="F68:F69"/>
    <mergeCell ref="F70:F71"/>
    <mergeCell ref="F72:F73"/>
    <mergeCell ref="F74:F7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2019-08-11T15:07:48Z</dcterms:modified>
</cp:coreProperties>
</file>