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15" firstSheet="8" activeTab="15"/>
  </bookViews>
  <sheets>
    <sheet name="001初中语文" sheetId="1" r:id="rId1"/>
    <sheet name="002小学语文" sheetId="2" r:id="rId2"/>
    <sheet name="003初中数学" sheetId="3" r:id="rId3"/>
    <sheet name="004小学数学" sheetId="4" r:id="rId4"/>
    <sheet name="005初中英语" sheetId="5" r:id="rId5"/>
    <sheet name="006小学英语" sheetId="6" r:id="rId6"/>
    <sheet name="007初中体育 " sheetId="7" r:id="rId7"/>
    <sheet name="008小学体育" sheetId="8" r:id="rId8"/>
    <sheet name="009小学音乐" sheetId="9" r:id="rId9"/>
    <sheet name="010初中美术" sheetId="10" r:id="rId10"/>
    <sheet name="011小学美术" sheetId="11" r:id="rId11"/>
    <sheet name="012初中地理" sheetId="12" r:id="rId12"/>
    <sheet name="013初中生物" sheetId="13" r:id="rId13"/>
    <sheet name="014初中物理" sheetId="14" r:id="rId14"/>
    <sheet name="015初中政治" sheetId="15" r:id="rId15"/>
    <sheet name="016初中微机" sheetId="16" r:id="rId16"/>
    <sheet name="017小学微机" sheetId="17" r:id="rId17"/>
    <sheet name="018初中历史" sheetId="18" r:id="rId18"/>
  </sheets>
  <definedNames>
    <definedName name="_xlnm.Print_Titles" localSheetId="1">'002小学语文'!$1:$2</definedName>
    <definedName name="_xlnm.Print_Titles" localSheetId="3">'004小学数学'!$1:$2</definedName>
    <definedName name="_xlnm.Print_Titles" localSheetId="5">'006小学英语'!$1:$2</definedName>
  </definedNames>
  <calcPr fullCalcOnLoad="1"/>
</workbook>
</file>

<file path=xl/sharedStrings.xml><?xml version="1.0" encoding="utf-8"?>
<sst xmlns="http://schemas.openxmlformats.org/spreadsheetml/2006/main" count="396" uniqueCount="202">
  <si>
    <t>序号</t>
  </si>
  <si>
    <t>姓名</t>
  </si>
  <si>
    <t>性别</t>
  </si>
  <si>
    <t>王美月</t>
  </si>
  <si>
    <t>女</t>
  </si>
  <si>
    <t>苟海艳</t>
  </si>
  <si>
    <t>李冬月</t>
  </si>
  <si>
    <t>许会影</t>
  </si>
  <si>
    <t>姜奕妃</t>
  </si>
  <si>
    <t>王艺博</t>
  </si>
  <si>
    <t>凌帅</t>
  </si>
  <si>
    <t>张晶</t>
  </si>
  <si>
    <t>刘垠杉</t>
  </si>
  <si>
    <t>柳鹏</t>
  </si>
  <si>
    <t>周昕</t>
  </si>
  <si>
    <t>女</t>
  </si>
  <si>
    <t>郝国莹</t>
  </si>
  <si>
    <t>韩雨</t>
  </si>
  <si>
    <t>李爽</t>
  </si>
  <si>
    <t>田甜</t>
  </si>
  <si>
    <t>女</t>
  </si>
  <si>
    <t>武佳舒</t>
  </si>
  <si>
    <t>男</t>
  </si>
  <si>
    <t>宋扬</t>
  </si>
  <si>
    <t>陈水苗</t>
  </si>
  <si>
    <t>刘书含</t>
  </si>
  <si>
    <t>何岳鸿</t>
  </si>
  <si>
    <t>姜宽</t>
  </si>
  <si>
    <t>于丽双</t>
  </si>
  <si>
    <t>刘蕊</t>
  </si>
  <si>
    <t>李胜男</t>
  </si>
  <si>
    <t>王建阳</t>
  </si>
  <si>
    <t>武春冶</t>
  </si>
  <si>
    <t>王美玉</t>
  </si>
  <si>
    <t>单昕娜</t>
  </si>
  <si>
    <t>刘 贺</t>
  </si>
  <si>
    <t>李昱茜</t>
  </si>
  <si>
    <t>曹雪君</t>
  </si>
  <si>
    <t>姜珊</t>
  </si>
  <si>
    <t>王馨妍</t>
  </si>
  <si>
    <t>王天</t>
  </si>
  <si>
    <t>孙滢</t>
  </si>
  <si>
    <t>雷欣悦</t>
  </si>
  <si>
    <t>王婷婷</t>
  </si>
  <si>
    <t>赵冬波</t>
  </si>
  <si>
    <t>赵梦竹</t>
  </si>
  <si>
    <t>王文婧</t>
  </si>
  <si>
    <t>张杨</t>
  </si>
  <si>
    <t>于吉丽</t>
  </si>
  <si>
    <t>潘丹丹</t>
  </si>
  <si>
    <t>高旭</t>
  </si>
  <si>
    <t>王婷婷</t>
  </si>
  <si>
    <t>盛秀杰</t>
  </si>
  <si>
    <t>刘娇</t>
  </si>
  <si>
    <t>邹雪</t>
  </si>
  <si>
    <t>李月娇</t>
  </si>
  <si>
    <t>姜惠方</t>
  </si>
  <si>
    <t>杨春昱</t>
  </si>
  <si>
    <t>黄宝成</t>
  </si>
  <si>
    <t>尹爽</t>
  </si>
  <si>
    <t>女</t>
  </si>
  <si>
    <t>男</t>
  </si>
  <si>
    <t>赵龙</t>
  </si>
  <si>
    <t>高阳</t>
  </si>
  <si>
    <t>郑程旭</t>
  </si>
  <si>
    <t>闫东泽</t>
  </si>
  <si>
    <t>陈婷婷</t>
  </si>
  <si>
    <t>张惠彦</t>
  </si>
  <si>
    <t>王松铭</t>
  </si>
  <si>
    <t>刘佳雪</t>
  </si>
  <si>
    <t>张艺</t>
  </si>
  <si>
    <t>刘媛媛</t>
  </si>
  <si>
    <t>于晶</t>
  </si>
  <si>
    <r>
      <t>002</t>
    </r>
    <r>
      <rPr>
        <sz val="12"/>
        <rFont val="宋体"/>
        <family val="0"/>
      </rPr>
      <t>001</t>
    </r>
  </si>
  <si>
    <r>
      <t>002003</t>
    </r>
  </si>
  <si>
    <r>
      <t>002006</t>
    </r>
  </si>
  <si>
    <r>
      <t>002007</t>
    </r>
  </si>
  <si>
    <r>
      <t>002025</t>
    </r>
  </si>
  <si>
    <r>
      <t>002028</t>
    </r>
  </si>
  <si>
    <r>
      <t>002043</t>
    </r>
  </si>
  <si>
    <r>
      <t>002052</t>
    </r>
  </si>
  <si>
    <r>
      <t>002053</t>
    </r>
  </si>
  <si>
    <r>
      <t>002054</t>
    </r>
  </si>
  <si>
    <r>
      <t>002085</t>
    </r>
  </si>
  <si>
    <r>
      <t>002107</t>
    </r>
  </si>
  <si>
    <r>
      <t>002117</t>
    </r>
  </si>
  <si>
    <r>
      <t>002131</t>
    </r>
  </si>
  <si>
    <r>
      <t>002164</t>
    </r>
  </si>
  <si>
    <r>
      <t>003017</t>
    </r>
  </si>
  <si>
    <r>
      <t>003031</t>
    </r>
  </si>
  <si>
    <r>
      <t>003037</t>
    </r>
  </si>
  <si>
    <r>
      <t>004004</t>
    </r>
  </si>
  <si>
    <r>
      <t>004011</t>
    </r>
  </si>
  <si>
    <r>
      <t>004017</t>
    </r>
  </si>
  <si>
    <r>
      <t>004022</t>
    </r>
  </si>
  <si>
    <r>
      <t>004027</t>
    </r>
  </si>
  <si>
    <r>
      <t>004038</t>
    </r>
  </si>
  <si>
    <r>
      <t>004041</t>
    </r>
  </si>
  <si>
    <r>
      <t>004044</t>
    </r>
  </si>
  <si>
    <r>
      <t>004046</t>
    </r>
  </si>
  <si>
    <r>
      <t>004048</t>
    </r>
  </si>
  <si>
    <r>
      <t>004058</t>
    </r>
  </si>
  <si>
    <r>
      <t>004059</t>
    </r>
  </si>
  <si>
    <r>
      <t>004061</t>
    </r>
  </si>
  <si>
    <r>
      <t>004071</t>
    </r>
  </si>
  <si>
    <r>
      <t>005014</t>
    </r>
  </si>
  <si>
    <r>
      <t>006</t>
    </r>
    <r>
      <rPr>
        <sz val="12"/>
        <rFont val="宋体"/>
        <family val="0"/>
      </rPr>
      <t>001</t>
    </r>
  </si>
  <si>
    <r>
      <t>006044</t>
    </r>
  </si>
  <si>
    <r>
      <t>006102</t>
    </r>
  </si>
  <si>
    <r>
      <t>006109</t>
    </r>
  </si>
  <si>
    <r>
      <t>006124</t>
    </r>
  </si>
  <si>
    <r>
      <t>006135</t>
    </r>
  </si>
  <si>
    <r>
      <t>006136</t>
    </r>
  </si>
  <si>
    <r>
      <t>006156</t>
    </r>
  </si>
  <si>
    <r>
      <t>006158</t>
    </r>
  </si>
  <si>
    <r>
      <t>006165</t>
    </r>
  </si>
  <si>
    <r>
      <t>006181</t>
    </r>
  </si>
  <si>
    <r>
      <t>007002</t>
    </r>
  </si>
  <si>
    <r>
      <t>007004</t>
    </r>
  </si>
  <si>
    <r>
      <t>007005</t>
    </r>
  </si>
  <si>
    <r>
      <t>008004</t>
    </r>
  </si>
  <si>
    <r>
      <t>008006</t>
    </r>
  </si>
  <si>
    <r>
      <t>008009</t>
    </r>
  </si>
  <si>
    <r>
      <t>008016</t>
    </r>
  </si>
  <si>
    <r>
      <t>008024</t>
    </r>
  </si>
  <si>
    <r>
      <t>008027</t>
    </r>
  </si>
  <si>
    <r>
      <t>008032</t>
    </r>
  </si>
  <si>
    <r>
      <t>009003</t>
    </r>
  </si>
  <si>
    <r>
      <t>009021</t>
    </r>
  </si>
  <si>
    <r>
      <t>011017</t>
    </r>
  </si>
  <si>
    <r>
      <t>011025</t>
    </r>
  </si>
  <si>
    <r>
      <t>012004</t>
    </r>
  </si>
  <si>
    <r>
      <t>012005</t>
    </r>
  </si>
  <si>
    <r>
      <t>012010</t>
    </r>
  </si>
  <si>
    <r>
      <t>012012</t>
    </r>
  </si>
  <si>
    <r>
      <t>012013</t>
    </r>
  </si>
  <si>
    <r>
      <t>012016</t>
    </r>
  </si>
  <si>
    <r>
      <t>012027</t>
    </r>
  </si>
  <si>
    <r>
      <t>013010</t>
    </r>
  </si>
  <si>
    <r>
      <t>013036</t>
    </r>
  </si>
  <si>
    <r>
      <t>014020</t>
    </r>
  </si>
  <si>
    <r>
      <t>015010</t>
    </r>
  </si>
  <si>
    <r>
      <t>015015</t>
    </r>
  </si>
  <si>
    <r>
      <t>016004</t>
    </r>
  </si>
  <si>
    <r>
      <t>017</t>
    </r>
    <r>
      <rPr>
        <sz val="12"/>
        <rFont val="宋体"/>
        <family val="0"/>
      </rPr>
      <t>001</t>
    </r>
  </si>
  <si>
    <r>
      <t>017003</t>
    </r>
  </si>
  <si>
    <r>
      <t>018</t>
    </r>
    <r>
      <rPr>
        <sz val="12"/>
        <rFont val="宋体"/>
        <family val="0"/>
      </rPr>
      <t>001</t>
    </r>
  </si>
  <si>
    <r>
      <t>018002</t>
    </r>
  </si>
  <si>
    <r>
      <t>010009</t>
    </r>
  </si>
  <si>
    <t>名次</t>
  </si>
  <si>
    <t>名次</t>
  </si>
  <si>
    <t>付佰慧</t>
  </si>
  <si>
    <t>郑晓霖</t>
  </si>
  <si>
    <t>单文姝</t>
  </si>
  <si>
    <t>考号</t>
  </si>
  <si>
    <t>考号</t>
  </si>
  <si>
    <t>考号</t>
  </si>
  <si>
    <t>考号</t>
  </si>
  <si>
    <t>笔试成绩</t>
  </si>
  <si>
    <t>面试成绩</t>
  </si>
  <si>
    <t>总成绩</t>
  </si>
  <si>
    <t>001001</t>
  </si>
  <si>
    <t>赵小童</t>
  </si>
  <si>
    <t>考号</t>
  </si>
  <si>
    <t>笔试成绩</t>
  </si>
  <si>
    <t>面试成绩</t>
  </si>
  <si>
    <t>总成绩</t>
  </si>
  <si>
    <t>齐书珩</t>
  </si>
  <si>
    <t>男</t>
  </si>
  <si>
    <t>毛羽丰</t>
  </si>
  <si>
    <t>张雪</t>
  </si>
  <si>
    <t>女</t>
  </si>
  <si>
    <t>考号</t>
  </si>
  <si>
    <t>名次</t>
  </si>
  <si>
    <t>009001</t>
  </si>
  <si>
    <t>牛赛月</t>
  </si>
  <si>
    <t>女</t>
  </si>
  <si>
    <t>王亚权</t>
  </si>
  <si>
    <t>男</t>
  </si>
  <si>
    <t>姜沛欣</t>
  </si>
  <si>
    <t>张文婷</t>
  </si>
  <si>
    <t>李美月</t>
  </si>
  <si>
    <t>潘贺</t>
  </si>
  <si>
    <t>何歆曈</t>
  </si>
  <si>
    <t>2019年长春市二道区公开招聘编制外聘用制教师
拟聘用人员名单（初中语文）</t>
  </si>
  <si>
    <t>2019年长春市二道区公开招聘编制外聘用制教师
拟聘用人员名单（小学语文）</t>
  </si>
  <si>
    <t>2019年长春市二道区公开招聘编制外聘用制教师
拟聘用人员名单（初中数学）</t>
  </si>
  <si>
    <t>2019年长春市二道区公开招聘编制外聘用制教师
拟聘用人员名单（小学数学）</t>
  </si>
  <si>
    <t>2019年长春市二道区公开招聘编制外聘用制教师
拟聘用人员名单（初中英语）</t>
  </si>
  <si>
    <t>2019年长春市二道区公开招聘编制外聘用制教师
拟聘用人员名单（小学英语）</t>
  </si>
  <si>
    <t>2019年长春市二道区公开招聘编制外聘用制教师
拟聘用人员名单（初中体育）</t>
  </si>
  <si>
    <t>2019年长春市二道区公开招聘编制外聘用制教师
拟聘用人员名单（小学体育）</t>
  </si>
  <si>
    <t>2019年长春市二道区公开招聘编制外聘用制教师
拟聘用人员名单（小学音乐）</t>
  </si>
  <si>
    <t>2019年长春市二道区公开招聘编制外聘用制教师
拟聘用人员名单（初中美术）</t>
  </si>
  <si>
    <t>2019年长春市二道区公开招聘编制外聘用制教师
拟聘用人员名单（小学美术）</t>
  </si>
  <si>
    <t>2019年长春市二道区公开招聘编制外聘用制教师
拟聘用人员名单（初中地理）</t>
  </si>
  <si>
    <t>2019年长春市二道区公开招聘编制外聘用制教师
拟聘用人员名单（初中生物）</t>
  </si>
  <si>
    <t>2019年长春市二道区公开招聘编制外聘用制教师
拟聘用人员名单（初中物理）</t>
  </si>
  <si>
    <t>2019年长春市二道区公开招聘编制外聘用制教师
拟聘用人员名单（初中政治）</t>
  </si>
  <si>
    <t>2019年长春市二道区公开招聘编制外聘用制教师
拟聘用人员名单（初中微机）</t>
  </si>
  <si>
    <t>2019年长春市二道区公开招聘编制外聘用制教师
拟聘用人员名单（小学微机）</t>
  </si>
  <si>
    <t>2019年长春市二道区公开招聘编制外聘用制教师
拟聘用人员名单（初中历史）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</si>
</sst>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 "/>
    <numFmt numFmtId="178" formatCode="0.000_ 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5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6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73">
    <xf numFmtId="0" fontId="0" fillId="0" borderId="0" xfId="0" applyAlignment="1">
      <alignment vertical="center"/>
    </xf>
    <xf numFmtId="49" fontId="0" fillId="0" borderId="9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40">
      <alignment vertical="center"/>
      <protection/>
    </xf>
    <xf numFmtId="49" fontId="3" fillId="0" borderId="9" xfId="40" applyNumberFormat="1" applyFont="1" applyBorder="1" applyAlignment="1">
      <alignment horizontal="center" vertical="center"/>
      <protection/>
    </xf>
    <xf numFmtId="49" fontId="0" fillId="0" borderId="9" xfId="40" applyNumberFormat="1" applyBorder="1" applyAlignment="1">
      <alignment horizontal="center" vertical="center"/>
      <protection/>
    </xf>
    <xf numFmtId="0" fontId="0" fillId="0" borderId="9" xfId="40" applyBorder="1" applyAlignment="1">
      <alignment horizontal="center" vertical="center"/>
      <protection/>
    </xf>
    <xf numFmtId="0" fontId="0" fillId="0" borderId="0" xfId="40" applyAlignment="1">
      <alignment horizontal="center" vertical="center"/>
      <protection/>
    </xf>
    <xf numFmtId="0" fontId="0" fillId="0" borderId="0" xfId="41">
      <alignment vertical="center"/>
      <protection/>
    </xf>
    <xf numFmtId="49" fontId="3" fillId="0" borderId="9" xfId="41" applyNumberFormat="1" applyFont="1" applyBorder="1" applyAlignment="1">
      <alignment horizontal="center" vertical="center"/>
      <protection/>
    </xf>
    <xf numFmtId="49" fontId="0" fillId="0" borderId="9" xfId="41" applyNumberFormat="1" applyBorder="1" applyAlignment="1">
      <alignment horizontal="center" vertical="center"/>
      <protection/>
    </xf>
    <xf numFmtId="49" fontId="0" fillId="0" borderId="9" xfId="41" applyNumberFormat="1" applyFont="1" applyBorder="1" applyAlignment="1">
      <alignment horizontal="center" vertical="center"/>
      <protection/>
    </xf>
    <xf numFmtId="0" fontId="0" fillId="0" borderId="0" xfId="41" applyAlignment="1">
      <alignment horizontal="center" vertical="center"/>
      <protection/>
    </xf>
    <xf numFmtId="49" fontId="0" fillId="0" borderId="9" xfId="41" applyNumberFormat="1" applyFont="1" applyBorder="1" applyAlignment="1">
      <alignment horizontal="center" vertical="center"/>
      <protection/>
    </xf>
    <xf numFmtId="49" fontId="0" fillId="0" borderId="9" xfId="40" applyNumberFormat="1" applyFont="1" applyBorder="1" applyAlignment="1">
      <alignment horizontal="center" vertical="center"/>
      <protection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40" applyNumberFormat="1" applyFont="1" applyBorder="1" applyAlignment="1">
      <alignment horizontal="center" vertical="center"/>
      <protection/>
    </xf>
    <xf numFmtId="49" fontId="3" fillId="0" borderId="9" xfId="40" applyNumberFormat="1" applyFont="1" applyBorder="1" applyAlignment="1">
      <alignment horizontal="center" vertical="center"/>
      <protection/>
    </xf>
    <xf numFmtId="0" fontId="3" fillId="0" borderId="9" xfId="40" applyNumberFormat="1" applyFont="1" applyBorder="1" applyAlignment="1">
      <alignment horizontal="center" vertical="center"/>
      <protection/>
    </xf>
    <xf numFmtId="0" fontId="0" fillId="0" borderId="9" xfId="40" applyNumberFormat="1" applyBorder="1" applyAlignment="1">
      <alignment horizontal="center" vertical="center"/>
      <protection/>
    </xf>
    <xf numFmtId="0" fontId="0" fillId="0" borderId="0" xfId="40" applyNumberFormat="1">
      <alignment vertical="center"/>
      <protection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23" fillId="0" borderId="9" xfId="40" applyNumberFormat="1" applyFont="1" applyBorder="1" applyAlignment="1">
      <alignment horizontal="center" vertical="center"/>
      <protection/>
    </xf>
    <xf numFmtId="0" fontId="0" fillId="0" borderId="9" xfId="40" applyNumberFormat="1" applyFont="1" applyBorder="1" applyAlignment="1">
      <alignment horizontal="center" vertical="center"/>
      <protection/>
    </xf>
    <xf numFmtId="0" fontId="3" fillId="0" borderId="9" xfId="41" applyNumberFormat="1" applyFont="1" applyBorder="1" applyAlignment="1">
      <alignment horizontal="center" vertical="center"/>
      <protection/>
    </xf>
    <xf numFmtId="0" fontId="0" fillId="0" borderId="9" xfId="41" applyNumberFormat="1" applyBorder="1" applyAlignment="1">
      <alignment horizontal="center" vertical="center"/>
      <protection/>
    </xf>
    <xf numFmtId="0" fontId="0" fillId="0" borderId="0" xfId="41" applyNumberFormat="1">
      <alignment vertical="center"/>
      <protection/>
    </xf>
    <xf numFmtId="0" fontId="0" fillId="0" borderId="9" xfId="41" applyNumberFormat="1" applyFont="1" applyBorder="1" applyAlignment="1">
      <alignment horizontal="center" vertical="center"/>
      <protection/>
    </xf>
    <xf numFmtId="0" fontId="23" fillId="0" borderId="9" xfId="40" applyNumberFormat="1" applyFont="1" applyBorder="1" applyAlignment="1">
      <alignment horizontal="center" vertical="center"/>
      <protection/>
    </xf>
    <xf numFmtId="0" fontId="0" fillId="0" borderId="9" xfId="40" applyFont="1" applyBorder="1" applyAlignment="1">
      <alignment horizontal="center" vertical="center"/>
      <protection/>
    </xf>
    <xf numFmtId="0" fontId="3" fillId="0" borderId="9" xfId="41" applyNumberFormat="1" applyFont="1" applyBorder="1" applyAlignment="1">
      <alignment horizontal="center" vertical="center"/>
      <protection/>
    </xf>
    <xf numFmtId="0" fontId="0" fillId="0" borderId="9" xfId="41" applyNumberFormat="1" applyFont="1" applyBorder="1" applyAlignment="1">
      <alignment horizontal="center" vertical="center"/>
      <protection/>
    </xf>
    <xf numFmtId="49" fontId="3" fillId="0" borderId="9" xfId="41" applyNumberFormat="1" applyFont="1" applyBorder="1" applyAlignment="1">
      <alignment horizontal="center" vertical="center"/>
      <protection/>
    </xf>
    <xf numFmtId="0" fontId="24" fillId="0" borderId="9" xfId="40" applyNumberFormat="1" applyFont="1" applyBorder="1" applyAlignment="1">
      <alignment horizontal="center" vertical="center"/>
      <protection/>
    </xf>
    <xf numFmtId="49" fontId="24" fillId="0" borderId="9" xfId="40" applyNumberFormat="1" applyFont="1" applyBorder="1" applyAlignment="1">
      <alignment horizontal="center" vertical="center"/>
      <protection/>
    </xf>
    <xf numFmtId="0" fontId="0" fillId="0" borderId="0" xfId="40" applyFont="1">
      <alignment vertical="center"/>
      <protection/>
    </xf>
    <xf numFmtId="0" fontId="24" fillId="0" borderId="9" xfId="0" applyNumberFormat="1" applyFont="1" applyBorder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/>
    </xf>
    <xf numFmtId="0" fontId="0" fillId="0" borderId="9" xfId="40" applyNumberFormat="1" applyFont="1" applyBorder="1" applyAlignment="1">
      <alignment horizontal="center" vertical="center"/>
      <protection/>
    </xf>
    <xf numFmtId="49" fontId="0" fillId="0" borderId="9" xfId="40" applyNumberFormat="1" applyFont="1" applyBorder="1" applyAlignment="1">
      <alignment horizontal="center" vertical="center"/>
      <protection/>
    </xf>
    <xf numFmtId="177" fontId="0" fillId="0" borderId="9" xfId="40" applyNumberFormat="1" applyFont="1" applyBorder="1" applyAlignment="1">
      <alignment horizontal="center" vertical="center"/>
      <protection/>
    </xf>
    <xf numFmtId="49" fontId="0" fillId="0" borderId="9" xfId="40" applyNumberFormat="1" applyFont="1" applyFill="1" applyBorder="1" applyAlignment="1">
      <alignment horizontal="center" vertical="center"/>
      <protection/>
    </xf>
    <xf numFmtId="0" fontId="24" fillId="0" borderId="9" xfId="40" applyNumberFormat="1" applyFont="1" applyBorder="1" applyAlignment="1">
      <alignment horizontal="center" vertical="center"/>
      <protection/>
    </xf>
    <xf numFmtId="49" fontId="24" fillId="0" borderId="9" xfId="40" applyNumberFormat="1" applyFont="1" applyBorder="1" applyAlignment="1">
      <alignment horizontal="center" vertical="center"/>
      <protection/>
    </xf>
    <xf numFmtId="0" fontId="24" fillId="0" borderId="9" xfId="0" applyNumberFormat="1" applyFont="1" applyBorder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24" fillId="0" borderId="9" xfId="41" applyNumberFormat="1" applyFont="1" applyBorder="1" applyAlignment="1">
      <alignment horizontal="center" vertical="center"/>
      <protection/>
    </xf>
    <xf numFmtId="49" fontId="24" fillId="0" borderId="9" xfId="41" applyNumberFormat="1" applyFont="1" applyBorder="1" applyAlignment="1">
      <alignment horizontal="center" vertical="center"/>
      <protection/>
    </xf>
    <xf numFmtId="0" fontId="0" fillId="0" borderId="9" xfId="41" applyNumberFormat="1" applyFont="1" applyBorder="1" applyAlignment="1">
      <alignment horizontal="center" vertical="center"/>
      <protection/>
    </xf>
    <xf numFmtId="49" fontId="0" fillId="0" borderId="9" xfId="41" applyNumberFormat="1" applyFont="1" applyBorder="1" applyAlignment="1">
      <alignment horizontal="center" vertical="center"/>
      <protection/>
    </xf>
    <xf numFmtId="0" fontId="0" fillId="0" borderId="9" xfId="40" applyNumberFormat="1" applyFont="1" applyFill="1" applyBorder="1" applyAlignment="1">
      <alignment horizontal="center" vertical="center"/>
      <protection/>
    </xf>
    <xf numFmtId="177" fontId="0" fillId="0" borderId="9" xfId="40" applyNumberFormat="1" applyBorder="1" applyAlignment="1">
      <alignment horizontal="center" vertical="center"/>
      <protection/>
    </xf>
    <xf numFmtId="177" fontId="0" fillId="0" borderId="9" xfId="0" applyNumberForma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177" fontId="0" fillId="0" borderId="9" xfId="41" applyNumberFormat="1" applyFont="1" applyBorder="1" applyAlignment="1">
      <alignment horizontal="center" vertical="center"/>
      <protection/>
    </xf>
    <xf numFmtId="177" fontId="0" fillId="0" borderId="9" xfId="41" applyNumberFormat="1" applyBorder="1" applyAlignment="1">
      <alignment horizontal="center" vertical="center"/>
      <protection/>
    </xf>
    <xf numFmtId="177" fontId="0" fillId="0" borderId="9" xfId="41" applyNumberFormat="1" applyFont="1" applyBorder="1" applyAlignment="1">
      <alignment horizontal="center" vertical="center"/>
      <protection/>
    </xf>
    <xf numFmtId="177" fontId="0" fillId="0" borderId="9" xfId="40" applyNumberFormat="1" applyFont="1" applyFill="1" applyBorder="1" applyAlignment="1">
      <alignment horizontal="center" vertical="center"/>
      <protection/>
    </xf>
    <xf numFmtId="49" fontId="0" fillId="0" borderId="9" xfId="40" applyNumberFormat="1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0" xfId="40" applyFont="1" applyBorder="1" applyAlignment="1">
      <alignment horizontal="center" vertical="center" wrapText="1"/>
      <protection/>
    </xf>
    <xf numFmtId="0" fontId="2" fillId="0" borderId="0" xfId="40" applyFont="1" applyBorder="1" applyAlignment="1">
      <alignment horizontal="center" vertical="center" wrapText="1"/>
      <protection/>
    </xf>
    <xf numFmtId="0" fontId="2" fillId="0" borderId="10" xfId="41" applyFont="1" applyBorder="1" applyAlignment="1">
      <alignment horizontal="center" vertical="center" wrapText="1"/>
      <protection/>
    </xf>
    <xf numFmtId="0" fontId="2" fillId="0" borderId="10" xfId="41" applyFont="1" applyBorder="1" applyAlignment="1">
      <alignment horizontal="center" vertical="center" wrapText="1"/>
      <protection/>
    </xf>
    <xf numFmtId="0" fontId="2" fillId="0" borderId="0" xfId="41" applyFont="1" applyBorder="1" applyAlignment="1">
      <alignment horizontal="center" vertical="center" wrapText="1"/>
      <protection/>
    </xf>
    <xf numFmtId="0" fontId="2" fillId="0" borderId="0" xfId="41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zoomScalePageLayoutView="0" workbookViewId="0" topLeftCell="A1">
      <selection activeCell="A1" sqref="A1:H1"/>
    </sheetView>
  </sheetViews>
  <sheetFormatPr defaultColWidth="9.00390625" defaultRowHeight="14.25"/>
  <cols>
    <col min="1" max="1" width="8.75390625" style="20" customWidth="1"/>
    <col min="2" max="2" width="9.25390625" style="3" customWidth="1"/>
    <col min="3" max="3" width="10.00390625" style="3" customWidth="1"/>
    <col min="4" max="4" width="8.50390625" style="3" customWidth="1"/>
    <col min="5" max="5" width="11.875" style="20" customWidth="1"/>
    <col min="6" max="6" width="9.625" style="20" customWidth="1"/>
    <col min="7" max="7" width="12.625" style="20" customWidth="1"/>
    <col min="8" max="8" width="9.875" style="20" customWidth="1"/>
    <col min="9" max="16384" width="9.00390625" style="3" customWidth="1"/>
  </cols>
  <sheetData>
    <row r="1" spans="1:8" ht="57" customHeight="1">
      <c r="A1" s="64" t="s">
        <v>184</v>
      </c>
      <c r="B1" s="65"/>
      <c r="C1" s="65"/>
      <c r="D1" s="65"/>
      <c r="E1" s="65"/>
      <c r="F1" s="65"/>
      <c r="G1" s="65"/>
      <c r="H1" s="65"/>
    </row>
    <row r="2" spans="1:8" ht="37.5" customHeight="1">
      <c r="A2" s="35" t="s">
        <v>0</v>
      </c>
      <c r="B2" s="36" t="s">
        <v>154</v>
      </c>
      <c r="C2" s="36" t="s">
        <v>1</v>
      </c>
      <c r="D2" s="36" t="s">
        <v>2</v>
      </c>
      <c r="E2" s="35" t="s">
        <v>158</v>
      </c>
      <c r="F2" s="35" t="s">
        <v>159</v>
      </c>
      <c r="G2" s="35" t="s">
        <v>160</v>
      </c>
      <c r="H2" s="35" t="s">
        <v>149</v>
      </c>
    </row>
    <row r="3" spans="1:8" ht="37.5" customHeight="1">
      <c r="A3" s="40">
        <f>ROW()-2</f>
        <v>1</v>
      </c>
      <c r="B3" s="41" t="s">
        <v>161</v>
      </c>
      <c r="C3" s="41" t="s">
        <v>162</v>
      </c>
      <c r="D3" s="41" t="s">
        <v>15</v>
      </c>
      <c r="E3" s="40">
        <v>76.5</v>
      </c>
      <c r="F3" s="42">
        <v>84.34</v>
      </c>
      <c r="G3" s="40">
        <f>E3*0.4+F3*0.6</f>
        <v>81.20400000000001</v>
      </c>
      <c r="H3" s="40">
        <f>RANK(G3,G:G,0)</f>
        <v>1</v>
      </c>
    </row>
    <row r="4" ht="21" customHeight="1">
      <c r="C4" s="37"/>
    </row>
    <row r="5" ht="21" customHeight="1">
      <c r="C5" s="37"/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A1" sqref="A1:H1"/>
    </sheetView>
  </sheetViews>
  <sheetFormatPr defaultColWidth="9.00390625" defaultRowHeight="14.25"/>
  <cols>
    <col min="1" max="1" width="10.375" style="20" customWidth="1"/>
    <col min="2" max="2" width="10.50390625" style="7" customWidth="1"/>
    <col min="3" max="3" width="12.625" style="3" customWidth="1"/>
    <col min="4" max="4" width="9.50390625" style="3" customWidth="1"/>
    <col min="5" max="7" width="9.875" style="20" customWidth="1"/>
    <col min="8" max="8" width="8.375" style="20" customWidth="1"/>
    <col min="9" max="16384" width="9.00390625" style="3" customWidth="1"/>
  </cols>
  <sheetData>
    <row r="1" spans="1:8" ht="60" customHeight="1">
      <c r="A1" s="67" t="s">
        <v>193</v>
      </c>
      <c r="B1" s="68"/>
      <c r="C1" s="68"/>
      <c r="D1" s="68"/>
      <c r="E1" s="68"/>
      <c r="F1" s="68"/>
      <c r="G1" s="68"/>
      <c r="H1" s="68"/>
    </row>
    <row r="2" spans="1:8" ht="39.75" customHeight="1">
      <c r="A2" s="44" t="s">
        <v>0</v>
      </c>
      <c r="B2" s="45" t="s">
        <v>163</v>
      </c>
      <c r="C2" s="45" t="s">
        <v>1</v>
      </c>
      <c r="D2" s="45" t="s">
        <v>2</v>
      </c>
      <c r="E2" s="44" t="s">
        <v>164</v>
      </c>
      <c r="F2" s="44" t="s">
        <v>165</v>
      </c>
      <c r="G2" s="44" t="s">
        <v>166</v>
      </c>
      <c r="H2" s="51" t="s">
        <v>173</v>
      </c>
    </row>
    <row r="3" spans="1:8" ht="39.75" customHeight="1">
      <c r="A3" s="40">
        <f>ROW()-2</f>
        <v>1</v>
      </c>
      <c r="B3" s="41" t="s">
        <v>148</v>
      </c>
      <c r="C3" s="41" t="s">
        <v>180</v>
      </c>
      <c r="D3" s="41" t="s">
        <v>171</v>
      </c>
      <c r="E3" s="40">
        <v>70</v>
      </c>
      <c r="F3" s="42">
        <v>84.82</v>
      </c>
      <c r="G3" s="40">
        <f>E3*0.4+F3*0.6</f>
        <v>78.892</v>
      </c>
      <c r="H3" s="40">
        <f>RANK(G3,G:G,0)</f>
        <v>1</v>
      </c>
    </row>
  </sheetData>
  <sheetProtection/>
  <mergeCells count="1">
    <mergeCell ref="A1:H1"/>
  </mergeCells>
  <printOptions/>
  <pageMargins left="0.75" right="0.75" top="0.61" bottom="0.6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zoomScalePageLayoutView="0" workbookViewId="0" topLeftCell="A1">
      <selection activeCell="A1" sqref="A1:H1"/>
    </sheetView>
  </sheetViews>
  <sheetFormatPr defaultColWidth="9.00390625" defaultRowHeight="14.25"/>
  <cols>
    <col min="1" max="1" width="8.25390625" style="28" customWidth="1"/>
    <col min="2" max="2" width="11.125" style="8" customWidth="1"/>
    <col min="3" max="3" width="12.625" style="8" customWidth="1"/>
    <col min="4" max="4" width="9.375" style="8" customWidth="1"/>
    <col min="5" max="7" width="9.875" style="28" customWidth="1"/>
    <col min="8" max="8" width="9.25390625" style="28" customWidth="1"/>
    <col min="9" max="16384" width="9.00390625" style="8" customWidth="1"/>
  </cols>
  <sheetData>
    <row r="1" spans="1:8" ht="56.25" customHeight="1">
      <c r="A1" s="69" t="s">
        <v>194</v>
      </c>
      <c r="B1" s="70"/>
      <c r="C1" s="70"/>
      <c r="D1" s="70"/>
      <c r="E1" s="70"/>
      <c r="F1" s="70"/>
      <c r="G1" s="70"/>
      <c r="H1" s="70"/>
    </row>
    <row r="2" spans="1:8" ht="34.5" customHeight="1">
      <c r="A2" s="26" t="s">
        <v>0</v>
      </c>
      <c r="B2" s="34" t="s">
        <v>157</v>
      </c>
      <c r="C2" s="9" t="s">
        <v>1</v>
      </c>
      <c r="D2" s="9" t="s">
        <v>2</v>
      </c>
      <c r="E2" s="35" t="s">
        <v>158</v>
      </c>
      <c r="F2" s="35" t="s">
        <v>159</v>
      </c>
      <c r="G2" s="35" t="s">
        <v>160</v>
      </c>
      <c r="H2" s="32" t="s">
        <v>150</v>
      </c>
    </row>
    <row r="3" spans="1:8" ht="34.5" customHeight="1">
      <c r="A3" s="29">
        <f>ROW()-2</f>
        <v>1</v>
      </c>
      <c r="B3" s="13" t="s">
        <v>130</v>
      </c>
      <c r="C3" s="10" t="s">
        <v>70</v>
      </c>
      <c r="D3" s="10" t="s">
        <v>60</v>
      </c>
      <c r="E3" s="27">
        <v>74.5</v>
      </c>
      <c r="F3" s="60">
        <v>82.2</v>
      </c>
      <c r="G3" s="27">
        <f>E3*0.4+F3*0.6</f>
        <v>79.12</v>
      </c>
      <c r="H3" s="33">
        <f>RANK(G3,G:G,0)</f>
        <v>1</v>
      </c>
    </row>
    <row r="4" spans="1:8" ht="34.5" customHeight="1">
      <c r="A4" s="29">
        <f>ROW()-2</f>
        <v>2</v>
      </c>
      <c r="B4" s="13" t="s">
        <v>129</v>
      </c>
      <c r="C4" s="10" t="s">
        <v>69</v>
      </c>
      <c r="D4" s="10" t="s">
        <v>60</v>
      </c>
      <c r="E4" s="27">
        <v>73</v>
      </c>
      <c r="F4" s="60">
        <v>82.44</v>
      </c>
      <c r="G4" s="27">
        <f>E4*0.4+F4*0.6</f>
        <v>78.664</v>
      </c>
      <c r="H4" s="33">
        <f>RANK(G4,G:G,0)</f>
        <v>2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zoomScalePageLayoutView="0" workbookViewId="0" topLeftCell="A1">
      <selection activeCell="A1" sqref="A1:H1"/>
    </sheetView>
  </sheetViews>
  <sheetFormatPr defaultColWidth="9.00390625" defaultRowHeight="14.25"/>
  <cols>
    <col min="1" max="1" width="9.375" style="20" customWidth="1"/>
    <col min="2" max="2" width="10.125" style="3" customWidth="1"/>
    <col min="3" max="3" width="11.25390625" style="3" customWidth="1"/>
    <col min="4" max="4" width="9.625" style="3" customWidth="1"/>
    <col min="5" max="7" width="9.875" style="20" customWidth="1"/>
    <col min="8" max="8" width="10.00390625" style="20" customWidth="1"/>
    <col min="9" max="16384" width="9.00390625" style="3" customWidth="1"/>
  </cols>
  <sheetData>
    <row r="1" spans="1:8" ht="57" customHeight="1">
      <c r="A1" s="64" t="s">
        <v>195</v>
      </c>
      <c r="B1" s="65"/>
      <c r="C1" s="65"/>
      <c r="D1" s="65"/>
      <c r="E1" s="65"/>
      <c r="F1" s="65"/>
      <c r="G1" s="65"/>
      <c r="H1" s="65"/>
    </row>
    <row r="2" spans="1:8" ht="30" customHeight="1">
      <c r="A2" s="44" t="s">
        <v>0</v>
      </c>
      <c r="B2" s="45" t="s">
        <v>154</v>
      </c>
      <c r="C2" s="45" t="s">
        <v>1</v>
      </c>
      <c r="D2" s="45" t="s">
        <v>2</v>
      </c>
      <c r="E2" s="44" t="s">
        <v>158</v>
      </c>
      <c r="F2" s="44" t="s">
        <v>159</v>
      </c>
      <c r="G2" s="44" t="s">
        <v>160</v>
      </c>
      <c r="H2" s="51" t="s">
        <v>150</v>
      </c>
    </row>
    <row r="3" spans="1:8" ht="30" customHeight="1">
      <c r="A3" s="40">
        <f aca="true" t="shared" si="0" ref="A3:A9">ROW()-2</f>
        <v>1</v>
      </c>
      <c r="B3" s="41" t="s">
        <v>135</v>
      </c>
      <c r="C3" s="41" t="s">
        <v>29</v>
      </c>
      <c r="D3" s="41" t="s">
        <v>20</v>
      </c>
      <c r="E3" s="40">
        <v>74</v>
      </c>
      <c r="F3" s="42">
        <v>85.06</v>
      </c>
      <c r="G3" s="40">
        <f aca="true" t="shared" si="1" ref="G3:G9">E3*0.4+F3*0.6</f>
        <v>80.636</v>
      </c>
      <c r="H3" s="40">
        <f aca="true" t="shared" si="2" ref="H3:H9">RANK(G3,G$1:G$65536,0)</f>
        <v>1</v>
      </c>
    </row>
    <row r="4" spans="1:8" ht="30" customHeight="1">
      <c r="A4" s="40">
        <f t="shared" si="0"/>
        <v>2</v>
      </c>
      <c r="B4" s="41" t="s">
        <v>132</v>
      </c>
      <c r="C4" s="41" t="s">
        <v>26</v>
      </c>
      <c r="D4" s="41" t="s">
        <v>20</v>
      </c>
      <c r="E4" s="40">
        <v>79</v>
      </c>
      <c r="F4" s="42">
        <v>80.64</v>
      </c>
      <c r="G4" s="40">
        <f t="shared" si="1"/>
        <v>79.98400000000001</v>
      </c>
      <c r="H4" s="40">
        <f t="shared" si="2"/>
        <v>2</v>
      </c>
    </row>
    <row r="5" spans="1:8" ht="30" customHeight="1">
      <c r="A5" s="40">
        <f t="shared" si="0"/>
        <v>3</v>
      </c>
      <c r="B5" s="41" t="s">
        <v>131</v>
      </c>
      <c r="C5" s="41" t="s">
        <v>25</v>
      </c>
      <c r="D5" s="41" t="s">
        <v>20</v>
      </c>
      <c r="E5" s="40">
        <v>76</v>
      </c>
      <c r="F5" s="42">
        <v>82.44</v>
      </c>
      <c r="G5" s="40">
        <f t="shared" si="1"/>
        <v>79.864</v>
      </c>
      <c r="H5" s="40">
        <f t="shared" si="2"/>
        <v>3</v>
      </c>
    </row>
    <row r="6" spans="1:8" ht="30" customHeight="1">
      <c r="A6" s="40">
        <f t="shared" si="0"/>
        <v>4</v>
      </c>
      <c r="B6" s="41" t="s">
        <v>134</v>
      </c>
      <c r="C6" s="41" t="s">
        <v>28</v>
      </c>
      <c r="D6" s="41" t="s">
        <v>20</v>
      </c>
      <c r="E6" s="40">
        <v>71.5</v>
      </c>
      <c r="F6" s="42">
        <v>82.68</v>
      </c>
      <c r="G6" s="40">
        <f t="shared" si="1"/>
        <v>78.208</v>
      </c>
      <c r="H6" s="40">
        <f t="shared" si="2"/>
        <v>4</v>
      </c>
    </row>
    <row r="7" spans="1:8" ht="30" customHeight="1">
      <c r="A7" s="40">
        <f t="shared" si="0"/>
        <v>5</v>
      </c>
      <c r="B7" s="41" t="s">
        <v>137</v>
      </c>
      <c r="C7" s="41" t="s">
        <v>31</v>
      </c>
      <c r="D7" s="41" t="s">
        <v>22</v>
      </c>
      <c r="E7" s="40">
        <v>73</v>
      </c>
      <c r="F7" s="42">
        <v>81.28</v>
      </c>
      <c r="G7" s="40">
        <f t="shared" si="1"/>
        <v>77.968</v>
      </c>
      <c r="H7" s="40">
        <f t="shared" si="2"/>
        <v>5</v>
      </c>
    </row>
    <row r="8" spans="1:8" ht="30" customHeight="1">
      <c r="A8" s="40">
        <f t="shared" si="0"/>
        <v>6</v>
      </c>
      <c r="B8" s="41" t="s">
        <v>136</v>
      </c>
      <c r="C8" s="41" t="s">
        <v>30</v>
      </c>
      <c r="D8" s="41" t="s">
        <v>20</v>
      </c>
      <c r="E8" s="40">
        <v>68.5</v>
      </c>
      <c r="F8" s="42">
        <v>82.26</v>
      </c>
      <c r="G8" s="40">
        <f t="shared" si="1"/>
        <v>76.756</v>
      </c>
      <c r="H8" s="40">
        <f t="shared" si="2"/>
        <v>6</v>
      </c>
    </row>
    <row r="9" spans="1:8" ht="30" customHeight="1">
      <c r="A9" s="40">
        <f t="shared" si="0"/>
        <v>7</v>
      </c>
      <c r="B9" s="41" t="s">
        <v>133</v>
      </c>
      <c r="C9" s="41" t="s">
        <v>27</v>
      </c>
      <c r="D9" s="41" t="s">
        <v>22</v>
      </c>
      <c r="E9" s="40">
        <v>75.5</v>
      </c>
      <c r="F9" s="42">
        <v>77.48</v>
      </c>
      <c r="G9" s="40">
        <f t="shared" si="1"/>
        <v>76.688</v>
      </c>
      <c r="H9" s="40">
        <f t="shared" si="2"/>
        <v>7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A1" sqref="A1:H1"/>
    </sheetView>
  </sheetViews>
  <sheetFormatPr defaultColWidth="9.00390625" defaultRowHeight="14.25"/>
  <cols>
    <col min="1" max="1" width="9.50390625" style="20" customWidth="1"/>
    <col min="2" max="2" width="10.375" style="7" customWidth="1"/>
    <col min="3" max="3" width="11.625" style="3" customWidth="1"/>
    <col min="4" max="4" width="9.00390625" style="3" customWidth="1"/>
    <col min="5" max="7" width="9.875" style="20" customWidth="1"/>
    <col min="8" max="8" width="9.25390625" style="20" customWidth="1"/>
    <col min="9" max="16384" width="9.00390625" style="3" customWidth="1"/>
  </cols>
  <sheetData>
    <row r="1" spans="1:8" ht="60" customHeight="1">
      <c r="A1" s="67" t="s">
        <v>196</v>
      </c>
      <c r="B1" s="68"/>
      <c r="C1" s="68"/>
      <c r="D1" s="68"/>
      <c r="E1" s="68"/>
      <c r="F1" s="68"/>
      <c r="G1" s="68"/>
      <c r="H1" s="68"/>
    </row>
    <row r="2" spans="1:8" ht="34.5" customHeight="1">
      <c r="A2" s="18" t="s">
        <v>0</v>
      </c>
      <c r="B2" s="17" t="s">
        <v>154</v>
      </c>
      <c r="C2" s="4" t="s">
        <v>1</v>
      </c>
      <c r="D2" s="4" t="s">
        <v>2</v>
      </c>
      <c r="E2" s="35" t="s">
        <v>158</v>
      </c>
      <c r="F2" s="35" t="s">
        <v>159</v>
      </c>
      <c r="G2" s="35" t="s">
        <v>160</v>
      </c>
      <c r="H2" s="32" t="s">
        <v>150</v>
      </c>
    </row>
    <row r="3" spans="1:8" ht="34.5" customHeight="1">
      <c r="A3" s="25">
        <f>ROW()-2</f>
        <v>1</v>
      </c>
      <c r="B3" s="14" t="s">
        <v>138</v>
      </c>
      <c r="C3" s="5" t="s">
        <v>32</v>
      </c>
      <c r="D3" s="5" t="s">
        <v>20</v>
      </c>
      <c r="E3" s="19">
        <v>77.5</v>
      </c>
      <c r="F3" s="56">
        <v>83.08</v>
      </c>
      <c r="G3" s="19">
        <f>E3*0.4+F3*0.6</f>
        <v>80.848</v>
      </c>
      <c r="H3" s="19">
        <f>RANK(G3,G:G,0)</f>
        <v>1</v>
      </c>
    </row>
    <row r="4" spans="1:8" ht="34.5" customHeight="1">
      <c r="A4" s="25">
        <f>ROW()-2</f>
        <v>2</v>
      </c>
      <c r="B4" s="14" t="s">
        <v>139</v>
      </c>
      <c r="C4" s="5" t="s">
        <v>33</v>
      </c>
      <c r="D4" s="5" t="s">
        <v>20</v>
      </c>
      <c r="E4" s="19">
        <v>76</v>
      </c>
      <c r="F4" s="56">
        <v>82.48</v>
      </c>
      <c r="G4" s="19">
        <f>E4*0.4+F4*0.6</f>
        <v>79.888</v>
      </c>
      <c r="H4" s="19">
        <f>RANK(G4,G:G,0)</f>
        <v>2</v>
      </c>
    </row>
  </sheetData>
  <sheetProtection/>
  <mergeCells count="1">
    <mergeCell ref="A1:H1"/>
  </mergeCells>
  <printOptions/>
  <pageMargins left="0.75" right="0.75" top="0.61" bottom="0.6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"/>
  <sheetViews>
    <sheetView zoomScaleSheetLayoutView="100" zoomScalePageLayoutView="0" workbookViewId="0" topLeftCell="A1">
      <selection activeCell="A1" sqref="A1:H1"/>
    </sheetView>
  </sheetViews>
  <sheetFormatPr defaultColWidth="9.00390625" defaultRowHeight="14.25"/>
  <cols>
    <col min="1" max="1" width="8.50390625" style="20" customWidth="1"/>
    <col min="2" max="2" width="10.25390625" style="3" customWidth="1"/>
    <col min="3" max="3" width="10.875" style="3" customWidth="1"/>
    <col min="4" max="4" width="10.375" style="3" customWidth="1"/>
    <col min="5" max="7" width="9.875" style="20" customWidth="1"/>
    <col min="8" max="8" width="9.75390625" style="20" customWidth="1"/>
    <col min="9" max="16384" width="9.00390625" style="3" customWidth="1"/>
  </cols>
  <sheetData>
    <row r="1" spans="1:8" ht="56.25" customHeight="1">
      <c r="A1" s="64" t="s">
        <v>197</v>
      </c>
      <c r="B1" s="65"/>
      <c r="C1" s="65"/>
      <c r="D1" s="65"/>
      <c r="E1" s="65"/>
      <c r="F1" s="65"/>
      <c r="G1" s="65"/>
      <c r="H1" s="65"/>
    </row>
    <row r="2" spans="1:8" ht="39.75" customHeight="1">
      <c r="A2" s="18" t="s">
        <v>0</v>
      </c>
      <c r="B2" s="17" t="s">
        <v>154</v>
      </c>
      <c r="C2" s="4" t="s">
        <v>1</v>
      </c>
      <c r="D2" s="4" t="s">
        <v>2</v>
      </c>
      <c r="E2" s="35" t="s">
        <v>158</v>
      </c>
      <c r="F2" s="35" t="s">
        <v>159</v>
      </c>
      <c r="G2" s="35" t="s">
        <v>160</v>
      </c>
      <c r="H2" s="32" t="s">
        <v>150</v>
      </c>
    </row>
    <row r="3" spans="1:8" ht="39.75" customHeight="1">
      <c r="A3" s="19">
        <f>ROW()-2</f>
        <v>1</v>
      </c>
      <c r="B3" s="14" t="s">
        <v>140</v>
      </c>
      <c r="C3" s="5" t="s">
        <v>24</v>
      </c>
      <c r="D3" s="5" t="s">
        <v>15</v>
      </c>
      <c r="E3" s="19">
        <v>77.5</v>
      </c>
      <c r="F3" s="56">
        <v>84.22</v>
      </c>
      <c r="G3" s="19">
        <f>E3*0.4+F3*0.6</f>
        <v>81.532</v>
      </c>
      <c r="H3" s="19">
        <f>RANK(G3,G:G,0)</f>
        <v>1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zoomScalePageLayoutView="0" workbookViewId="0" topLeftCell="A1">
      <selection activeCell="A1" sqref="A1:H1"/>
    </sheetView>
  </sheetViews>
  <sheetFormatPr defaultColWidth="9.00390625" defaultRowHeight="14.25"/>
  <cols>
    <col min="1" max="1" width="9.50390625" style="20" customWidth="1"/>
    <col min="2" max="2" width="10.125" style="3" customWidth="1"/>
    <col min="3" max="3" width="12.625" style="3" customWidth="1"/>
    <col min="4" max="4" width="8.50390625" style="3" customWidth="1"/>
    <col min="5" max="7" width="9.875" style="20" customWidth="1"/>
    <col min="8" max="8" width="9.75390625" style="20" customWidth="1"/>
    <col min="9" max="16384" width="9.00390625" style="3" customWidth="1"/>
  </cols>
  <sheetData>
    <row r="1" spans="1:8" ht="56.25" customHeight="1">
      <c r="A1" s="64" t="s">
        <v>198</v>
      </c>
      <c r="B1" s="65"/>
      <c r="C1" s="65"/>
      <c r="D1" s="65"/>
      <c r="E1" s="65"/>
      <c r="F1" s="65"/>
      <c r="G1" s="65"/>
      <c r="H1" s="65"/>
    </row>
    <row r="2" spans="1:8" ht="34.5" customHeight="1">
      <c r="A2" s="44" t="s">
        <v>0</v>
      </c>
      <c r="B2" s="45" t="s">
        <v>163</v>
      </c>
      <c r="C2" s="45" t="s">
        <v>1</v>
      </c>
      <c r="D2" s="45" t="s">
        <v>2</v>
      </c>
      <c r="E2" s="44" t="s">
        <v>164</v>
      </c>
      <c r="F2" s="44" t="s">
        <v>165</v>
      </c>
      <c r="G2" s="44" t="s">
        <v>166</v>
      </c>
      <c r="H2" s="51" t="s">
        <v>173</v>
      </c>
    </row>
    <row r="3" spans="1:8" ht="34.5" customHeight="1">
      <c r="A3" s="40">
        <f>ROW()-2</f>
        <v>1</v>
      </c>
      <c r="B3" s="41" t="s">
        <v>142</v>
      </c>
      <c r="C3" s="41" t="s">
        <v>182</v>
      </c>
      <c r="D3" s="41" t="s">
        <v>168</v>
      </c>
      <c r="E3" s="40">
        <v>77.5</v>
      </c>
      <c r="F3" s="42">
        <v>80.66</v>
      </c>
      <c r="G3" s="40">
        <f>E3*0.4+F3*0.6</f>
        <v>79.39599999999999</v>
      </c>
      <c r="H3" s="40">
        <f>RANK(G3,G:G,0)</f>
        <v>1</v>
      </c>
    </row>
    <row r="4" spans="1:8" ht="34.5" customHeight="1">
      <c r="A4" s="40">
        <f>ROW()-2</f>
        <v>2</v>
      </c>
      <c r="B4" s="41" t="s">
        <v>141</v>
      </c>
      <c r="C4" s="41" t="s">
        <v>181</v>
      </c>
      <c r="D4" s="43" t="s">
        <v>171</v>
      </c>
      <c r="E4" s="40">
        <v>79</v>
      </c>
      <c r="F4" s="42">
        <v>79.6</v>
      </c>
      <c r="G4" s="40">
        <f>E4*0.4+F4*0.6</f>
        <v>79.36</v>
      </c>
      <c r="H4" s="40">
        <f>RANK(G4,G:G,0)</f>
        <v>2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PageLayoutView="0" workbookViewId="0" topLeftCell="A1">
      <selection activeCell="H10" sqref="H10"/>
    </sheetView>
  </sheetViews>
  <sheetFormatPr defaultColWidth="9.00390625" defaultRowHeight="14.25"/>
  <cols>
    <col min="1" max="1" width="7.75390625" style="20" customWidth="1"/>
    <col min="2" max="2" width="10.00390625" style="3" customWidth="1"/>
    <col min="3" max="3" width="12.625" style="3" customWidth="1"/>
    <col min="4" max="4" width="10.00390625" style="3" customWidth="1"/>
    <col min="5" max="7" width="9.875" style="20" customWidth="1"/>
    <col min="8" max="8" width="9.50390625" style="20" customWidth="1"/>
    <col min="9" max="16384" width="9.00390625" style="3" customWidth="1"/>
  </cols>
  <sheetData>
    <row r="1" spans="1:8" ht="53.25" customHeight="1">
      <c r="A1" s="64" t="s">
        <v>199</v>
      </c>
      <c r="B1" s="65"/>
      <c r="C1" s="65"/>
      <c r="D1" s="65"/>
      <c r="E1" s="65"/>
      <c r="F1" s="65"/>
      <c r="G1" s="65"/>
      <c r="H1" s="65"/>
    </row>
    <row r="2" spans="1:8" ht="34.5" customHeight="1">
      <c r="A2" s="44" t="s">
        <v>0</v>
      </c>
      <c r="B2" s="45" t="s">
        <v>163</v>
      </c>
      <c r="C2" s="45" t="s">
        <v>1</v>
      </c>
      <c r="D2" s="45" t="s">
        <v>2</v>
      </c>
      <c r="E2" s="44" t="s">
        <v>164</v>
      </c>
      <c r="F2" s="44" t="s">
        <v>165</v>
      </c>
      <c r="G2" s="44" t="s">
        <v>166</v>
      </c>
      <c r="H2" s="51" t="s">
        <v>173</v>
      </c>
    </row>
    <row r="3" spans="1:8" ht="34.5" customHeight="1">
      <c r="A3" s="40">
        <f>ROW()-2</f>
        <v>1</v>
      </c>
      <c r="B3" s="41" t="s">
        <v>143</v>
      </c>
      <c r="C3" s="43" t="s">
        <v>39</v>
      </c>
      <c r="D3" s="43" t="s">
        <v>20</v>
      </c>
      <c r="E3" s="55">
        <v>75.5</v>
      </c>
      <c r="F3" s="62">
        <v>76.04</v>
      </c>
      <c r="G3" s="55">
        <f>E3*0.4+F3*0.6</f>
        <v>75.82400000000001</v>
      </c>
      <c r="H3" s="40">
        <f>RANK(G3,G:G,0)</f>
        <v>1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A1" sqref="A1:H1"/>
    </sheetView>
  </sheetViews>
  <sheetFormatPr defaultColWidth="9.00390625" defaultRowHeight="14.25"/>
  <cols>
    <col min="1" max="1" width="9.875" style="28" customWidth="1"/>
    <col min="2" max="2" width="9.50390625" style="8" customWidth="1"/>
    <col min="3" max="3" width="12.625" style="8" customWidth="1"/>
    <col min="4" max="4" width="10.375" style="8" customWidth="1"/>
    <col min="5" max="7" width="9.875" style="28" customWidth="1"/>
    <col min="8" max="8" width="9.375" style="28" customWidth="1"/>
    <col min="9" max="16384" width="9.00390625" style="8" customWidth="1"/>
  </cols>
  <sheetData>
    <row r="1" spans="1:8" ht="57" customHeight="1">
      <c r="A1" s="69" t="s">
        <v>200</v>
      </c>
      <c r="B1" s="70"/>
      <c r="C1" s="70"/>
      <c r="D1" s="70"/>
      <c r="E1" s="70"/>
      <c r="F1" s="70"/>
      <c r="G1" s="70"/>
      <c r="H1" s="70"/>
    </row>
    <row r="2" spans="1:8" ht="34.5" customHeight="1">
      <c r="A2" s="26" t="s">
        <v>0</v>
      </c>
      <c r="B2" s="34" t="s">
        <v>157</v>
      </c>
      <c r="C2" s="9" t="s">
        <v>1</v>
      </c>
      <c r="D2" s="9" t="s">
        <v>2</v>
      </c>
      <c r="E2" s="35" t="s">
        <v>158</v>
      </c>
      <c r="F2" s="35" t="s">
        <v>159</v>
      </c>
      <c r="G2" s="35" t="s">
        <v>160</v>
      </c>
      <c r="H2" s="32" t="s">
        <v>150</v>
      </c>
    </row>
    <row r="3" spans="1:8" ht="34.5" customHeight="1">
      <c r="A3" s="29">
        <f>ROW()-2</f>
        <v>1</v>
      </c>
      <c r="B3" s="13" t="s">
        <v>145</v>
      </c>
      <c r="C3" s="10" t="s">
        <v>72</v>
      </c>
      <c r="D3" s="10" t="s">
        <v>60</v>
      </c>
      <c r="E3" s="33">
        <v>74</v>
      </c>
      <c r="F3" s="59">
        <v>79.24</v>
      </c>
      <c r="G3" s="33">
        <f>E3*0.4+F3*0.6</f>
        <v>77.144</v>
      </c>
      <c r="H3" s="33">
        <f>RANK(G3,G:G,0)</f>
        <v>1</v>
      </c>
    </row>
    <row r="4" spans="1:8" ht="34.5" customHeight="1">
      <c r="A4" s="29">
        <f>ROW()-2</f>
        <v>2</v>
      </c>
      <c r="B4" s="13" t="s">
        <v>144</v>
      </c>
      <c r="C4" s="10" t="s">
        <v>71</v>
      </c>
      <c r="D4" s="10" t="s">
        <v>60</v>
      </c>
      <c r="E4" s="33">
        <v>73</v>
      </c>
      <c r="F4" s="59">
        <v>78.6</v>
      </c>
      <c r="G4" s="33">
        <f>E4*0.4+F4*0.6</f>
        <v>76.36</v>
      </c>
      <c r="H4" s="33">
        <f>RANK(G4,G:G,0)</f>
        <v>2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A1" sqref="A1:H1"/>
    </sheetView>
  </sheetViews>
  <sheetFormatPr defaultColWidth="9.00390625" defaultRowHeight="14.25"/>
  <cols>
    <col min="1" max="1" width="9.375" style="20" customWidth="1"/>
    <col min="2" max="2" width="10.125" style="3" customWidth="1"/>
    <col min="3" max="3" width="12.625" style="3" customWidth="1"/>
    <col min="4" max="4" width="8.375" style="3" customWidth="1"/>
    <col min="5" max="7" width="9.875" style="20" customWidth="1"/>
    <col min="8" max="8" width="9.625" style="20" customWidth="1"/>
    <col min="9" max="16384" width="9.00390625" style="3" customWidth="1"/>
  </cols>
  <sheetData>
    <row r="1" spans="1:8" ht="57" customHeight="1">
      <c r="A1" s="64" t="s">
        <v>201</v>
      </c>
      <c r="B1" s="65"/>
      <c r="C1" s="65"/>
      <c r="D1" s="65"/>
      <c r="E1" s="65"/>
      <c r="F1" s="65"/>
      <c r="G1" s="65"/>
      <c r="H1" s="65"/>
    </row>
    <row r="2" spans="1:8" ht="34.5" customHeight="1">
      <c r="A2" s="18" t="s">
        <v>0</v>
      </c>
      <c r="B2" s="17" t="s">
        <v>154</v>
      </c>
      <c r="C2" s="4" t="s">
        <v>1</v>
      </c>
      <c r="D2" s="4" t="s">
        <v>2</v>
      </c>
      <c r="E2" s="35" t="s">
        <v>158</v>
      </c>
      <c r="F2" s="35" t="s">
        <v>159</v>
      </c>
      <c r="G2" s="35" t="s">
        <v>160</v>
      </c>
      <c r="H2" s="32" t="s">
        <v>150</v>
      </c>
    </row>
    <row r="3" spans="1:8" ht="34.5" customHeight="1">
      <c r="A3" s="30">
        <f>ROW()-2</f>
        <v>1</v>
      </c>
      <c r="B3" s="14" t="s">
        <v>147</v>
      </c>
      <c r="C3" s="5" t="s">
        <v>35</v>
      </c>
      <c r="D3" s="5" t="s">
        <v>20</v>
      </c>
      <c r="E3" s="19">
        <v>81</v>
      </c>
      <c r="F3" s="56">
        <v>82.4</v>
      </c>
      <c r="G3" s="19">
        <f>E3*0.4+F3*0.6</f>
        <v>81.84</v>
      </c>
      <c r="H3" s="19">
        <f>RANK(G3,G:G,0)</f>
        <v>1</v>
      </c>
    </row>
    <row r="4" spans="1:8" ht="34.5" customHeight="1">
      <c r="A4" s="30">
        <f>ROW()-2</f>
        <v>2</v>
      </c>
      <c r="B4" s="14" t="s">
        <v>146</v>
      </c>
      <c r="C4" s="5" t="s">
        <v>34</v>
      </c>
      <c r="D4" s="5" t="s">
        <v>20</v>
      </c>
      <c r="E4" s="19">
        <v>76</v>
      </c>
      <c r="F4" s="56">
        <v>80.84</v>
      </c>
      <c r="G4" s="19">
        <f>E4*0.4+F4*0.6</f>
        <v>78.904</v>
      </c>
      <c r="H4" s="19">
        <f>RANK(G4,G:G,0)</f>
        <v>2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zoomScalePageLayoutView="0" workbookViewId="0" topLeftCell="A1">
      <selection activeCell="A1" sqref="A1:H1"/>
    </sheetView>
  </sheetViews>
  <sheetFormatPr defaultColWidth="9.00390625" defaultRowHeight="14.25"/>
  <cols>
    <col min="1" max="1" width="8.125" style="23" customWidth="1"/>
    <col min="2" max="2" width="10.125" style="2" customWidth="1"/>
    <col min="3" max="3" width="12.00390625" style="0" customWidth="1"/>
    <col min="4" max="4" width="8.125" style="0" customWidth="1"/>
    <col min="5" max="5" width="9.875" style="23" customWidth="1"/>
    <col min="6" max="6" width="9.75390625" style="23" customWidth="1"/>
    <col min="7" max="7" width="9.25390625" style="23" customWidth="1"/>
    <col min="8" max="8" width="8.375" style="23" customWidth="1"/>
  </cols>
  <sheetData>
    <row r="1" spans="1:8" ht="57" customHeight="1">
      <c r="A1" s="66" t="s">
        <v>185</v>
      </c>
      <c r="B1" s="66"/>
      <c r="C1" s="66"/>
      <c r="D1" s="66"/>
      <c r="E1" s="66"/>
      <c r="F1" s="66"/>
      <c r="G1" s="66"/>
      <c r="H1" s="66"/>
    </row>
    <row r="2" spans="1:8" ht="31.5" customHeight="1">
      <c r="A2" s="38" t="s">
        <v>0</v>
      </c>
      <c r="B2" s="39" t="s">
        <v>155</v>
      </c>
      <c r="C2" s="39" t="s">
        <v>1</v>
      </c>
      <c r="D2" s="39" t="s">
        <v>2</v>
      </c>
      <c r="E2" s="35" t="s">
        <v>158</v>
      </c>
      <c r="F2" s="35" t="s">
        <v>159</v>
      </c>
      <c r="G2" s="35" t="s">
        <v>160</v>
      </c>
      <c r="H2" s="35" t="s">
        <v>149</v>
      </c>
    </row>
    <row r="3" spans="1:8" ht="31.5" customHeight="1">
      <c r="A3" s="21">
        <f aca="true" t="shared" si="0" ref="A3:A17">ROW()-2</f>
        <v>1</v>
      </c>
      <c r="B3" s="15" t="s">
        <v>87</v>
      </c>
      <c r="C3" s="1" t="s">
        <v>18</v>
      </c>
      <c r="D3" s="1" t="s">
        <v>4</v>
      </c>
      <c r="E3" s="22">
        <v>78.5</v>
      </c>
      <c r="F3" s="57">
        <v>88.16</v>
      </c>
      <c r="G3" s="22">
        <f aca="true" t="shared" si="1" ref="G3:G17">E3*0.4+F3*0.6</f>
        <v>84.29599999999999</v>
      </c>
      <c r="H3" s="22">
        <f aca="true" t="shared" si="2" ref="H3:H17">RANK(G3,G$1:G$65536,0)</f>
        <v>1</v>
      </c>
    </row>
    <row r="4" spans="1:8" ht="31.5" customHeight="1">
      <c r="A4" s="21">
        <f t="shared" si="0"/>
        <v>2</v>
      </c>
      <c r="B4" s="15" t="s">
        <v>80</v>
      </c>
      <c r="C4" s="1" t="s">
        <v>11</v>
      </c>
      <c r="D4" s="1" t="s">
        <v>4</v>
      </c>
      <c r="E4" s="22">
        <v>82.5</v>
      </c>
      <c r="F4" s="57">
        <v>82.54</v>
      </c>
      <c r="G4" s="22">
        <f t="shared" si="1"/>
        <v>82.524</v>
      </c>
      <c r="H4" s="22">
        <f t="shared" si="2"/>
        <v>2</v>
      </c>
    </row>
    <row r="5" spans="1:8" ht="31.5" customHeight="1">
      <c r="A5" s="21">
        <f t="shared" si="0"/>
        <v>3</v>
      </c>
      <c r="B5" s="1" t="s">
        <v>79</v>
      </c>
      <c r="C5" s="1" t="s">
        <v>10</v>
      </c>
      <c r="D5" s="1" t="s">
        <v>4</v>
      </c>
      <c r="E5" s="22">
        <v>80.5</v>
      </c>
      <c r="F5" s="57">
        <v>82.74</v>
      </c>
      <c r="G5" s="22">
        <f t="shared" si="1"/>
        <v>81.844</v>
      </c>
      <c r="H5" s="22">
        <f t="shared" si="2"/>
        <v>3</v>
      </c>
    </row>
    <row r="6" spans="1:8" ht="31.5" customHeight="1">
      <c r="A6" s="21">
        <f t="shared" si="0"/>
        <v>4</v>
      </c>
      <c r="B6" s="1" t="s">
        <v>84</v>
      </c>
      <c r="C6" s="1" t="s">
        <v>16</v>
      </c>
      <c r="D6" s="1" t="s">
        <v>4</v>
      </c>
      <c r="E6" s="22">
        <v>76</v>
      </c>
      <c r="F6" s="57">
        <v>85.74</v>
      </c>
      <c r="G6" s="22">
        <f t="shared" si="1"/>
        <v>81.844</v>
      </c>
      <c r="H6" s="22">
        <f t="shared" si="2"/>
        <v>3</v>
      </c>
    </row>
    <row r="7" spans="1:8" ht="31.5" customHeight="1">
      <c r="A7" s="21">
        <f t="shared" si="0"/>
        <v>5</v>
      </c>
      <c r="B7" s="15" t="s">
        <v>78</v>
      </c>
      <c r="C7" s="1" t="s">
        <v>9</v>
      </c>
      <c r="D7" s="1" t="s">
        <v>4</v>
      </c>
      <c r="E7" s="22">
        <v>75</v>
      </c>
      <c r="F7" s="57">
        <v>86</v>
      </c>
      <c r="G7" s="22">
        <f t="shared" si="1"/>
        <v>81.6</v>
      </c>
      <c r="H7" s="22">
        <f t="shared" si="2"/>
        <v>5</v>
      </c>
    </row>
    <row r="8" spans="1:8" ht="31.5" customHeight="1">
      <c r="A8" s="21">
        <f t="shared" si="0"/>
        <v>6</v>
      </c>
      <c r="B8" s="15" t="s">
        <v>82</v>
      </c>
      <c r="C8" s="1" t="s">
        <v>13</v>
      </c>
      <c r="D8" s="1" t="s">
        <v>4</v>
      </c>
      <c r="E8" s="22">
        <v>75.5</v>
      </c>
      <c r="F8" s="57">
        <v>84.36</v>
      </c>
      <c r="G8" s="22">
        <f t="shared" si="1"/>
        <v>80.816</v>
      </c>
      <c r="H8" s="22">
        <f t="shared" si="2"/>
        <v>6</v>
      </c>
    </row>
    <row r="9" spans="1:8" ht="31.5" customHeight="1">
      <c r="A9" s="21">
        <f t="shared" si="0"/>
        <v>7</v>
      </c>
      <c r="B9" s="1" t="s">
        <v>73</v>
      </c>
      <c r="C9" s="1" t="s">
        <v>3</v>
      </c>
      <c r="D9" s="1" t="s">
        <v>4</v>
      </c>
      <c r="E9" s="22">
        <v>76</v>
      </c>
      <c r="F9" s="57">
        <v>83.92</v>
      </c>
      <c r="G9" s="22">
        <f t="shared" si="1"/>
        <v>80.752</v>
      </c>
      <c r="H9" s="22">
        <f t="shared" si="2"/>
        <v>7</v>
      </c>
    </row>
    <row r="10" spans="1:8" ht="31.5" customHeight="1">
      <c r="A10" s="21">
        <f t="shared" si="0"/>
        <v>8</v>
      </c>
      <c r="B10" s="1" t="s">
        <v>83</v>
      </c>
      <c r="C10" s="1" t="s">
        <v>14</v>
      </c>
      <c r="D10" s="1" t="s">
        <v>4</v>
      </c>
      <c r="E10" s="22">
        <v>76</v>
      </c>
      <c r="F10" s="57">
        <v>83.36</v>
      </c>
      <c r="G10" s="22">
        <f t="shared" si="1"/>
        <v>80.416</v>
      </c>
      <c r="H10" s="22">
        <f t="shared" si="2"/>
        <v>8</v>
      </c>
    </row>
    <row r="11" spans="1:8" ht="31.5" customHeight="1">
      <c r="A11" s="21">
        <f t="shared" si="0"/>
        <v>9</v>
      </c>
      <c r="B11" s="1" t="s">
        <v>74</v>
      </c>
      <c r="C11" s="1" t="s">
        <v>5</v>
      </c>
      <c r="D11" s="1" t="s">
        <v>4</v>
      </c>
      <c r="E11" s="22">
        <v>76.5</v>
      </c>
      <c r="F11" s="57">
        <v>82.96</v>
      </c>
      <c r="G11" s="22">
        <f t="shared" si="1"/>
        <v>80.376</v>
      </c>
      <c r="H11" s="22">
        <f t="shared" si="2"/>
        <v>9</v>
      </c>
    </row>
    <row r="12" spans="1:8" ht="31.5" customHeight="1">
      <c r="A12" s="21">
        <f t="shared" si="0"/>
        <v>10</v>
      </c>
      <c r="B12" s="1" t="s">
        <v>81</v>
      </c>
      <c r="C12" s="1" t="s">
        <v>12</v>
      </c>
      <c r="D12" s="1" t="s">
        <v>4</v>
      </c>
      <c r="E12" s="22">
        <v>86</v>
      </c>
      <c r="F12" s="57">
        <v>76.54</v>
      </c>
      <c r="G12" s="22">
        <f t="shared" si="1"/>
        <v>80.324</v>
      </c>
      <c r="H12" s="22">
        <f t="shared" si="2"/>
        <v>10</v>
      </c>
    </row>
    <row r="13" spans="1:8" ht="31.5" customHeight="1">
      <c r="A13" s="21">
        <f t="shared" si="0"/>
        <v>11</v>
      </c>
      <c r="B13" s="1" t="s">
        <v>86</v>
      </c>
      <c r="C13" s="1" t="s">
        <v>17</v>
      </c>
      <c r="D13" s="1" t="s">
        <v>4</v>
      </c>
      <c r="E13" s="22">
        <v>75</v>
      </c>
      <c r="F13" s="57">
        <v>83.76</v>
      </c>
      <c r="G13" s="22">
        <f t="shared" si="1"/>
        <v>80.256</v>
      </c>
      <c r="H13" s="22">
        <f t="shared" si="2"/>
        <v>11</v>
      </c>
    </row>
    <row r="14" spans="1:8" ht="31.5" customHeight="1">
      <c r="A14" s="21">
        <f t="shared" si="0"/>
        <v>12</v>
      </c>
      <c r="B14" s="1" t="s">
        <v>76</v>
      </c>
      <c r="C14" s="1" t="s">
        <v>7</v>
      </c>
      <c r="D14" s="1" t="s">
        <v>4</v>
      </c>
      <c r="E14" s="22">
        <v>77</v>
      </c>
      <c r="F14" s="57">
        <v>82.36</v>
      </c>
      <c r="G14" s="22">
        <f t="shared" si="1"/>
        <v>80.216</v>
      </c>
      <c r="H14" s="22">
        <f t="shared" si="2"/>
        <v>12</v>
      </c>
    </row>
    <row r="15" spans="1:8" ht="31.5" customHeight="1">
      <c r="A15" s="21">
        <f t="shared" si="0"/>
        <v>13</v>
      </c>
      <c r="B15" s="1" t="s">
        <v>77</v>
      </c>
      <c r="C15" s="1" t="s">
        <v>8</v>
      </c>
      <c r="D15" s="1" t="s">
        <v>4</v>
      </c>
      <c r="E15" s="22">
        <v>79.5</v>
      </c>
      <c r="F15" s="57">
        <v>80.4</v>
      </c>
      <c r="G15" s="22">
        <f t="shared" si="1"/>
        <v>80.04</v>
      </c>
      <c r="H15" s="22">
        <f t="shared" si="2"/>
        <v>13</v>
      </c>
    </row>
    <row r="16" spans="1:8" ht="31.5" customHeight="1">
      <c r="A16" s="21">
        <f t="shared" si="0"/>
        <v>14</v>
      </c>
      <c r="B16" s="15" t="s">
        <v>75</v>
      </c>
      <c r="C16" s="1" t="s">
        <v>6</v>
      </c>
      <c r="D16" s="1" t="s">
        <v>4</v>
      </c>
      <c r="E16" s="22">
        <v>78</v>
      </c>
      <c r="F16" s="57">
        <v>81.14</v>
      </c>
      <c r="G16" s="22">
        <f t="shared" si="1"/>
        <v>79.884</v>
      </c>
      <c r="H16" s="22">
        <f t="shared" si="2"/>
        <v>14</v>
      </c>
    </row>
    <row r="17" spans="1:8" ht="31.5" customHeight="1">
      <c r="A17" s="21">
        <f t="shared" si="0"/>
        <v>15</v>
      </c>
      <c r="B17" s="1" t="s">
        <v>85</v>
      </c>
      <c r="C17" s="1" t="s">
        <v>19</v>
      </c>
      <c r="D17" s="1" t="s">
        <v>4</v>
      </c>
      <c r="E17" s="22">
        <v>75.5</v>
      </c>
      <c r="F17" s="57">
        <v>82.6</v>
      </c>
      <c r="G17" s="22">
        <f t="shared" si="1"/>
        <v>79.75999999999999</v>
      </c>
      <c r="H17" s="22">
        <f t="shared" si="2"/>
        <v>15</v>
      </c>
    </row>
  </sheetData>
  <sheetProtection/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A1" sqref="A1:H1"/>
    </sheetView>
  </sheetViews>
  <sheetFormatPr defaultColWidth="9.00390625" defaultRowHeight="14.25"/>
  <cols>
    <col min="1" max="1" width="9.625" style="20" customWidth="1"/>
    <col min="2" max="2" width="8.375" style="3" customWidth="1"/>
    <col min="3" max="3" width="10.25390625" style="3" customWidth="1"/>
    <col min="4" max="4" width="8.00390625" style="3" customWidth="1"/>
    <col min="5" max="7" width="9.875" style="20" customWidth="1"/>
    <col min="8" max="8" width="10.125" style="20" customWidth="1"/>
    <col min="9" max="16384" width="9.00390625" style="3" customWidth="1"/>
  </cols>
  <sheetData>
    <row r="1" spans="1:8" ht="54" customHeight="1">
      <c r="A1" s="64" t="s">
        <v>186</v>
      </c>
      <c r="B1" s="65"/>
      <c r="C1" s="65"/>
      <c r="D1" s="65"/>
      <c r="E1" s="65"/>
      <c r="F1" s="65"/>
      <c r="G1" s="65"/>
      <c r="H1" s="65"/>
    </row>
    <row r="2" spans="1:8" ht="35.25" customHeight="1">
      <c r="A2" s="44" t="s">
        <v>0</v>
      </c>
      <c r="B2" s="45" t="s">
        <v>154</v>
      </c>
      <c r="C2" s="45" t="s">
        <v>1</v>
      </c>
      <c r="D2" s="45" t="s">
        <v>2</v>
      </c>
      <c r="E2" s="44" t="s">
        <v>158</v>
      </c>
      <c r="F2" s="44" t="s">
        <v>159</v>
      </c>
      <c r="G2" s="44" t="s">
        <v>160</v>
      </c>
      <c r="H2" s="44" t="s">
        <v>149</v>
      </c>
    </row>
    <row r="3" spans="1:8" ht="35.25" customHeight="1">
      <c r="A3" s="24">
        <f>ROW()-2</f>
        <v>1</v>
      </c>
      <c r="B3" s="14" t="s">
        <v>89</v>
      </c>
      <c r="C3" s="5" t="s">
        <v>37</v>
      </c>
      <c r="D3" s="5" t="s">
        <v>20</v>
      </c>
      <c r="E3" s="19">
        <v>79.5</v>
      </c>
      <c r="F3" s="56">
        <v>82.54</v>
      </c>
      <c r="G3" s="19">
        <f>E3*0.4+F3*0.6</f>
        <v>81.324</v>
      </c>
      <c r="H3" s="19">
        <f>RANK(G3,G:G,0)</f>
        <v>1</v>
      </c>
    </row>
    <row r="4" spans="1:8" ht="35.25" customHeight="1">
      <c r="A4" s="24">
        <f>ROW()-2</f>
        <v>2</v>
      </c>
      <c r="B4" s="14" t="s">
        <v>90</v>
      </c>
      <c r="C4" s="5" t="s">
        <v>38</v>
      </c>
      <c r="D4" s="5" t="s">
        <v>20</v>
      </c>
      <c r="E4" s="19">
        <v>76.5</v>
      </c>
      <c r="F4" s="56">
        <v>81.22</v>
      </c>
      <c r="G4" s="19">
        <f>E4*0.4+F4*0.6</f>
        <v>79.332</v>
      </c>
      <c r="H4" s="19">
        <f>RANK(G4,G:G,0)</f>
        <v>2</v>
      </c>
    </row>
    <row r="5" spans="1:8" ht="35.25" customHeight="1">
      <c r="A5" s="24">
        <f>ROW()-2</f>
        <v>3</v>
      </c>
      <c r="B5" s="14" t="s">
        <v>88</v>
      </c>
      <c r="C5" s="5" t="s">
        <v>36</v>
      </c>
      <c r="D5" s="5" t="s">
        <v>20</v>
      </c>
      <c r="E5" s="19">
        <v>80.5</v>
      </c>
      <c r="F5" s="56">
        <v>76.68</v>
      </c>
      <c r="G5" s="19">
        <f>E5*0.4+F5*0.6</f>
        <v>78.208</v>
      </c>
      <c r="H5" s="19">
        <f>RANK(G5,G:G,0)</f>
        <v>3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zoomScalePageLayoutView="0" workbookViewId="0" topLeftCell="A1">
      <selection activeCell="A1" sqref="A1:H1"/>
    </sheetView>
  </sheetViews>
  <sheetFormatPr defaultColWidth="9.00390625" defaultRowHeight="14.25"/>
  <cols>
    <col min="1" max="1" width="8.875" style="23" customWidth="1"/>
    <col min="2" max="2" width="11.125" style="0" customWidth="1"/>
    <col min="3" max="3" width="11.375" style="0" customWidth="1"/>
    <col min="4" max="4" width="7.25390625" style="0" customWidth="1"/>
    <col min="5" max="7" width="9.875" style="0" customWidth="1"/>
    <col min="8" max="8" width="9.125" style="23" customWidth="1"/>
  </cols>
  <sheetData>
    <row r="1" spans="1:8" ht="57" customHeight="1">
      <c r="A1" s="66" t="s">
        <v>187</v>
      </c>
      <c r="B1" s="66"/>
      <c r="C1" s="66"/>
      <c r="D1" s="66"/>
      <c r="E1" s="66"/>
      <c r="F1" s="66"/>
      <c r="G1" s="66"/>
      <c r="H1" s="66"/>
    </row>
    <row r="2" spans="1:8" ht="25.5" customHeight="1">
      <c r="A2" s="46" t="s">
        <v>0</v>
      </c>
      <c r="B2" s="47" t="s">
        <v>155</v>
      </c>
      <c r="C2" s="47" t="s">
        <v>1</v>
      </c>
      <c r="D2" s="47" t="s">
        <v>2</v>
      </c>
      <c r="E2" s="44" t="s">
        <v>158</v>
      </c>
      <c r="F2" s="44" t="s">
        <v>159</v>
      </c>
      <c r="G2" s="44" t="s">
        <v>160</v>
      </c>
      <c r="H2" s="44" t="s">
        <v>149</v>
      </c>
    </row>
    <row r="3" spans="1:8" ht="25.5" customHeight="1">
      <c r="A3" s="48">
        <f aca="true" t="shared" si="0" ref="A3:A16">ROW()-2</f>
        <v>1</v>
      </c>
      <c r="B3" s="49" t="s">
        <v>95</v>
      </c>
      <c r="C3" s="49" t="s">
        <v>50</v>
      </c>
      <c r="D3" s="49" t="s">
        <v>20</v>
      </c>
      <c r="E3" s="48">
        <v>81.5</v>
      </c>
      <c r="F3" s="58">
        <v>83.28</v>
      </c>
      <c r="G3" s="48">
        <f aca="true" t="shared" si="1" ref="G3:G16">E3*0.4+F3*0.6</f>
        <v>82.568</v>
      </c>
      <c r="H3" s="48">
        <f aca="true" t="shared" si="2" ref="H3:H16">RANK(G3,G$1:G$65536,0)</f>
        <v>1</v>
      </c>
    </row>
    <row r="4" spans="1:8" ht="25.5" customHeight="1">
      <c r="A4" s="48">
        <f t="shared" si="0"/>
        <v>2</v>
      </c>
      <c r="B4" s="49" t="s">
        <v>101</v>
      </c>
      <c r="C4" s="49" t="s">
        <v>56</v>
      </c>
      <c r="D4" s="49" t="s">
        <v>20</v>
      </c>
      <c r="E4" s="48">
        <v>77.5</v>
      </c>
      <c r="F4" s="58">
        <v>82</v>
      </c>
      <c r="G4" s="48">
        <f t="shared" si="1"/>
        <v>80.19999999999999</v>
      </c>
      <c r="H4" s="48">
        <f t="shared" si="2"/>
        <v>2</v>
      </c>
    </row>
    <row r="5" spans="1:8" ht="25.5" customHeight="1">
      <c r="A5" s="48">
        <f t="shared" si="0"/>
        <v>3</v>
      </c>
      <c r="B5" s="49" t="s">
        <v>103</v>
      </c>
      <c r="C5" s="49" t="s">
        <v>58</v>
      </c>
      <c r="D5" s="49" t="s">
        <v>20</v>
      </c>
      <c r="E5" s="48">
        <v>70</v>
      </c>
      <c r="F5" s="58">
        <v>85.96</v>
      </c>
      <c r="G5" s="48">
        <f t="shared" si="1"/>
        <v>79.576</v>
      </c>
      <c r="H5" s="48">
        <f t="shared" si="2"/>
        <v>3</v>
      </c>
    </row>
    <row r="6" spans="1:8" ht="25.5" customHeight="1">
      <c r="A6" s="48">
        <f t="shared" si="0"/>
        <v>4</v>
      </c>
      <c r="B6" s="49" t="s">
        <v>104</v>
      </c>
      <c r="C6" s="49" t="s">
        <v>59</v>
      </c>
      <c r="D6" s="49" t="s">
        <v>20</v>
      </c>
      <c r="E6" s="48">
        <v>79.5</v>
      </c>
      <c r="F6" s="58">
        <v>78.86</v>
      </c>
      <c r="G6" s="48">
        <f t="shared" si="1"/>
        <v>79.116</v>
      </c>
      <c r="H6" s="48">
        <f t="shared" si="2"/>
        <v>4</v>
      </c>
    </row>
    <row r="7" spans="1:8" ht="25.5" customHeight="1">
      <c r="A7" s="48">
        <f t="shared" si="0"/>
        <v>5</v>
      </c>
      <c r="B7" s="49" t="s">
        <v>98</v>
      </c>
      <c r="C7" s="49" t="s">
        <v>53</v>
      </c>
      <c r="D7" s="49" t="s">
        <v>20</v>
      </c>
      <c r="E7" s="48">
        <v>74</v>
      </c>
      <c r="F7" s="58">
        <v>81.52</v>
      </c>
      <c r="G7" s="48">
        <f t="shared" si="1"/>
        <v>78.512</v>
      </c>
      <c r="H7" s="48">
        <f t="shared" si="2"/>
        <v>5</v>
      </c>
    </row>
    <row r="8" spans="1:8" ht="25.5" customHeight="1">
      <c r="A8" s="48">
        <f t="shared" si="0"/>
        <v>6</v>
      </c>
      <c r="B8" s="49" t="s">
        <v>92</v>
      </c>
      <c r="C8" s="49" t="s">
        <v>48</v>
      </c>
      <c r="D8" s="49" t="s">
        <v>20</v>
      </c>
      <c r="E8" s="48">
        <v>79</v>
      </c>
      <c r="F8" s="58">
        <v>77.16</v>
      </c>
      <c r="G8" s="48">
        <f t="shared" si="1"/>
        <v>77.896</v>
      </c>
      <c r="H8" s="48">
        <f t="shared" si="2"/>
        <v>6</v>
      </c>
    </row>
    <row r="9" spans="1:8" ht="25.5" customHeight="1">
      <c r="A9" s="48">
        <f t="shared" si="0"/>
        <v>7</v>
      </c>
      <c r="B9" s="49" t="s">
        <v>94</v>
      </c>
      <c r="C9" s="49" t="s">
        <v>153</v>
      </c>
      <c r="D9" s="49" t="s">
        <v>20</v>
      </c>
      <c r="E9" s="48">
        <v>81.5</v>
      </c>
      <c r="F9" s="58">
        <v>74.02</v>
      </c>
      <c r="G9" s="48">
        <f t="shared" si="1"/>
        <v>77.012</v>
      </c>
      <c r="H9" s="48">
        <f t="shared" si="2"/>
        <v>7</v>
      </c>
    </row>
    <row r="10" spans="1:8" ht="25.5" customHeight="1">
      <c r="A10" s="48">
        <f t="shared" si="0"/>
        <v>8</v>
      </c>
      <c r="B10" s="49" t="s">
        <v>99</v>
      </c>
      <c r="C10" s="50" t="s">
        <v>54</v>
      </c>
      <c r="D10" s="49" t="s">
        <v>20</v>
      </c>
      <c r="E10" s="48">
        <v>75</v>
      </c>
      <c r="F10" s="58">
        <v>77.2</v>
      </c>
      <c r="G10" s="48">
        <f t="shared" si="1"/>
        <v>76.32</v>
      </c>
      <c r="H10" s="48">
        <f t="shared" si="2"/>
        <v>8</v>
      </c>
    </row>
    <row r="11" spans="1:8" ht="25.5" customHeight="1">
      <c r="A11" s="48">
        <f t="shared" si="0"/>
        <v>9</v>
      </c>
      <c r="B11" s="49" t="s">
        <v>97</v>
      </c>
      <c r="C11" s="49" t="s">
        <v>52</v>
      </c>
      <c r="D11" s="49" t="s">
        <v>20</v>
      </c>
      <c r="E11" s="48">
        <v>72</v>
      </c>
      <c r="F11" s="58">
        <v>79</v>
      </c>
      <c r="G11" s="48">
        <f t="shared" si="1"/>
        <v>76.2</v>
      </c>
      <c r="H11" s="48">
        <f t="shared" si="2"/>
        <v>9</v>
      </c>
    </row>
    <row r="12" spans="1:8" ht="25.5" customHeight="1">
      <c r="A12" s="48">
        <f t="shared" si="0"/>
        <v>10</v>
      </c>
      <c r="B12" s="49" t="s">
        <v>93</v>
      </c>
      <c r="C12" s="49" t="s">
        <v>49</v>
      </c>
      <c r="D12" s="49" t="s">
        <v>20</v>
      </c>
      <c r="E12" s="48">
        <v>70.5</v>
      </c>
      <c r="F12" s="58">
        <v>79.86</v>
      </c>
      <c r="G12" s="48">
        <f t="shared" si="1"/>
        <v>76.116</v>
      </c>
      <c r="H12" s="48">
        <f t="shared" si="2"/>
        <v>10</v>
      </c>
    </row>
    <row r="13" spans="1:8" ht="25.5" customHeight="1">
      <c r="A13" s="48">
        <f t="shared" si="0"/>
        <v>11</v>
      </c>
      <c r="B13" s="49" t="s">
        <v>91</v>
      </c>
      <c r="C13" s="49" t="s">
        <v>47</v>
      </c>
      <c r="D13" s="49" t="s">
        <v>20</v>
      </c>
      <c r="E13" s="48">
        <v>78.5</v>
      </c>
      <c r="F13" s="58">
        <v>74.46</v>
      </c>
      <c r="G13" s="48">
        <f t="shared" si="1"/>
        <v>76.076</v>
      </c>
      <c r="H13" s="48">
        <f t="shared" si="2"/>
        <v>11</v>
      </c>
    </row>
    <row r="14" spans="1:8" ht="25.5" customHeight="1">
      <c r="A14" s="48">
        <f t="shared" si="0"/>
        <v>12</v>
      </c>
      <c r="B14" s="49" t="s">
        <v>96</v>
      </c>
      <c r="C14" s="49" t="s">
        <v>51</v>
      </c>
      <c r="D14" s="49" t="s">
        <v>20</v>
      </c>
      <c r="E14" s="48">
        <v>73.5</v>
      </c>
      <c r="F14" s="58">
        <v>77.6</v>
      </c>
      <c r="G14" s="48">
        <f t="shared" si="1"/>
        <v>75.96</v>
      </c>
      <c r="H14" s="48">
        <f t="shared" si="2"/>
        <v>12</v>
      </c>
    </row>
    <row r="15" spans="1:8" ht="25.5" customHeight="1">
      <c r="A15" s="48">
        <f t="shared" si="0"/>
        <v>13</v>
      </c>
      <c r="B15" s="49" t="s">
        <v>102</v>
      </c>
      <c r="C15" s="49" t="s">
        <v>57</v>
      </c>
      <c r="D15" s="49" t="s">
        <v>20</v>
      </c>
      <c r="E15" s="48">
        <v>78.5</v>
      </c>
      <c r="F15" s="58">
        <v>74.02</v>
      </c>
      <c r="G15" s="48">
        <f t="shared" si="1"/>
        <v>75.812</v>
      </c>
      <c r="H15" s="48">
        <f t="shared" si="2"/>
        <v>13</v>
      </c>
    </row>
    <row r="16" spans="1:8" ht="25.5" customHeight="1">
      <c r="A16" s="48">
        <f t="shared" si="0"/>
        <v>14</v>
      </c>
      <c r="B16" s="49" t="s">
        <v>100</v>
      </c>
      <c r="C16" s="49" t="s">
        <v>55</v>
      </c>
      <c r="D16" s="49" t="s">
        <v>20</v>
      </c>
      <c r="E16" s="48">
        <v>72.5</v>
      </c>
      <c r="F16" s="58">
        <v>77</v>
      </c>
      <c r="G16" s="48">
        <f t="shared" si="1"/>
        <v>75.19999999999999</v>
      </c>
      <c r="H16" s="48">
        <f t="shared" si="2"/>
        <v>14</v>
      </c>
    </row>
  </sheetData>
  <sheetProtection/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"/>
  <sheetViews>
    <sheetView zoomScaleSheetLayoutView="100" zoomScalePageLayoutView="0" workbookViewId="0" topLeftCell="A1">
      <selection activeCell="A1" sqref="A1:H1"/>
    </sheetView>
  </sheetViews>
  <sheetFormatPr defaultColWidth="9.00390625" defaultRowHeight="14.25"/>
  <cols>
    <col min="1" max="1" width="8.25390625" style="20" customWidth="1"/>
    <col min="2" max="3" width="12.625" style="3" customWidth="1"/>
    <col min="4" max="4" width="8.625" style="3" customWidth="1"/>
    <col min="5" max="7" width="9.875" style="20" customWidth="1"/>
    <col min="8" max="8" width="8.625" style="20" customWidth="1"/>
    <col min="9" max="16384" width="9.00390625" style="3" customWidth="1"/>
  </cols>
  <sheetData>
    <row r="1" spans="1:8" ht="56.25" customHeight="1">
      <c r="A1" s="64" t="s">
        <v>188</v>
      </c>
      <c r="B1" s="65"/>
      <c r="C1" s="65"/>
      <c r="D1" s="65"/>
      <c r="E1" s="65"/>
      <c r="F1" s="65"/>
      <c r="G1" s="65"/>
      <c r="H1" s="65"/>
    </row>
    <row r="2" spans="1:8" ht="34.5" customHeight="1">
      <c r="A2" s="18" t="s">
        <v>0</v>
      </c>
      <c r="B2" s="17" t="s">
        <v>154</v>
      </c>
      <c r="C2" s="4" t="s">
        <v>1</v>
      </c>
      <c r="D2" s="4" t="s">
        <v>2</v>
      </c>
      <c r="E2" s="35" t="s">
        <v>158</v>
      </c>
      <c r="F2" s="35" t="s">
        <v>159</v>
      </c>
      <c r="G2" s="35" t="s">
        <v>160</v>
      </c>
      <c r="H2" s="18" t="s">
        <v>149</v>
      </c>
    </row>
    <row r="3" spans="1:8" ht="34.5" customHeight="1">
      <c r="A3" s="25">
        <f>ROW()-2</f>
        <v>1</v>
      </c>
      <c r="B3" s="14" t="s">
        <v>105</v>
      </c>
      <c r="C3" s="63" t="s">
        <v>183</v>
      </c>
      <c r="D3" s="5" t="s">
        <v>15</v>
      </c>
      <c r="E3" s="19">
        <v>80.5</v>
      </c>
      <c r="F3" s="56">
        <v>81.08</v>
      </c>
      <c r="G3" s="19">
        <f>E3*0.4+F3*0.6</f>
        <v>80.848</v>
      </c>
      <c r="H3" s="19">
        <f>RANK(G3,G:G,0)</f>
        <v>1</v>
      </c>
    </row>
    <row r="4" ht="27.75" customHeight="1"/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zoomScalePageLayoutView="0" workbookViewId="0" topLeftCell="A1">
      <selection activeCell="A1" sqref="A1:H1"/>
    </sheetView>
  </sheetViews>
  <sheetFormatPr defaultColWidth="9.00390625" defaultRowHeight="14.25"/>
  <cols>
    <col min="1" max="1" width="9.375" style="20" customWidth="1"/>
    <col min="2" max="2" width="11.125" style="3" customWidth="1"/>
    <col min="3" max="3" width="12.625" style="3" customWidth="1"/>
    <col min="4" max="4" width="8.375" style="3" customWidth="1"/>
    <col min="5" max="7" width="9.875" style="20" customWidth="1"/>
    <col min="8" max="8" width="9.625" style="20" customWidth="1"/>
    <col min="9" max="16384" width="9.00390625" style="3" customWidth="1"/>
  </cols>
  <sheetData>
    <row r="1" spans="1:8" ht="57" customHeight="1">
      <c r="A1" s="64" t="s">
        <v>189</v>
      </c>
      <c r="B1" s="65"/>
      <c r="C1" s="65"/>
      <c r="D1" s="65"/>
      <c r="E1" s="65"/>
      <c r="F1" s="65"/>
      <c r="G1" s="65"/>
      <c r="H1" s="65"/>
    </row>
    <row r="2" spans="1:8" ht="30" customHeight="1">
      <c r="A2" s="18" t="s">
        <v>0</v>
      </c>
      <c r="B2" s="17" t="s">
        <v>156</v>
      </c>
      <c r="C2" s="4" t="s">
        <v>1</v>
      </c>
      <c r="D2" s="4" t="s">
        <v>2</v>
      </c>
      <c r="E2" s="35" t="s">
        <v>158</v>
      </c>
      <c r="F2" s="35" t="s">
        <v>159</v>
      </c>
      <c r="G2" s="35" t="s">
        <v>160</v>
      </c>
      <c r="H2" s="18" t="s">
        <v>149</v>
      </c>
    </row>
    <row r="3" spans="1:8" ht="28.5" customHeight="1">
      <c r="A3" s="25">
        <f aca="true" t="shared" si="0" ref="A3:A13">ROW()-2</f>
        <v>1</v>
      </c>
      <c r="B3" s="14" t="s">
        <v>109</v>
      </c>
      <c r="C3" s="6" t="s">
        <v>40</v>
      </c>
      <c r="D3" s="6" t="s">
        <v>15</v>
      </c>
      <c r="E3" s="19">
        <v>87.5</v>
      </c>
      <c r="F3" s="56">
        <v>83.98</v>
      </c>
      <c r="G3" s="19">
        <f aca="true" t="shared" si="1" ref="G3:G13">E3*0.4+F3*0.6</f>
        <v>85.388</v>
      </c>
      <c r="H3" s="19">
        <f aca="true" t="shared" si="2" ref="H3:H13">RANK(G3,G$1:G$65536,0)</f>
        <v>1</v>
      </c>
    </row>
    <row r="4" spans="1:8" ht="28.5" customHeight="1">
      <c r="A4" s="25">
        <f t="shared" si="0"/>
        <v>2</v>
      </c>
      <c r="B4" s="14" t="s">
        <v>106</v>
      </c>
      <c r="C4" s="5" t="s">
        <v>21</v>
      </c>
      <c r="D4" s="5" t="s">
        <v>20</v>
      </c>
      <c r="E4" s="19">
        <v>78</v>
      </c>
      <c r="F4" s="56">
        <v>86.74</v>
      </c>
      <c r="G4" s="19">
        <f t="shared" si="1"/>
        <v>83.244</v>
      </c>
      <c r="H4" s="19">
        <f t="shared" si="2"/>
        <v>2</v>
      </c>
    </row>
    <row r="5" spans="1:8" ht="28.5" customHeight="1">
      <c r="A5" s="25">
        <f t="shared" si="0"/>
        <v>3</v>
      </c>
      <c r="B5" s="14" t="s">
        <v>115</v>
      </c>
      <c r="C5" s="6" t="s">
        <v>45</v>
      </c>
      <c r="D5" s="6" t="s">
        <v>15</v>
      </c>
      <c r="E5" s="19">
        <v>77.5</v>
      </c>
      <c r="F5" s="56">
        <v>86.98</v>
      </c>
      <c r="G5" s="19">
        <f t="shared" si="1"/>
        <v>83.188</v>
      </c>
      <c r="H5" s="19">
        <f t="shared" si="2"/>
        <v>3</v>
      </c>
    </row>
    <row r="6" spans="1:8" ht="28.5" customHeight="1">
      <c r="A6" s="25">
        <f t="shared" si="0"/>
        <v>4</v>
      </c>
      <c r="B6" s="14" t="s">
        <v>111</v>
      </c>
      <c r="C6" s="6" t="s">
        <v>41</v>
      </c>
      <c r="D6" s="6" t="s">
        <v>15</v>
      </c>
      <c r="E6" s="19">
        <v>77</v>
      </c>
      <c r="F6" s="56">
        <v>86</v>
      </c>
      <c r="G6" s="19">
        <f t="shared" si="1"/>
        <v>82.4</v>
      </c>
      <c r="H6" s="19">
        <f t="shared" si="2"/>
        <v>4</v>
      </c>
    </row>
    <row r="7" spans="1:8" ht="28.5" customHeight="1">
      <c r="A7" s="25">
        <f t="shared" si="0"/>
        <v>5</v>
      </c>
      <c r="B7" s="14" t="s">
        <v>108</v>
      </c>
      <c r="C7" s="16" t="s">
        <v>151</v>
      </c>
      <c r="D7" s="5" t="s">
        <v>15</v>
      </c>
      <c r="E7" s="19">
        <v>75.5</v>
      </c>
      <c r="F7" s="56">
        <v>86.98</v>
      </c>
      <c r="G7" s="19">
        <f t="shared" si="1"/>
        <v>82.388</v>
      </c>
      <c r="H7" s="19">
        <f t="shared" si="2"/>
        <v>5</v>
      </c>
    </row>
    <row r="8" spans="1:8" ht="28.5" customHeight="1">
      <c r="A8" s="25">
        <f t="shared" si="0"/>
        <v>6</v>
      </c>
      <c r="B8" s="14" t="s">
        <v>107</v>
      </c>
      <c r="C8" s="5" t="s">
        <v>23</v>
      </c>
      <c r="D8" s="5" t="s">
        <v>20</v>
      </c>
      <c r="E8" s="19">
        <v>75</v>
      </c>
      <c r="F8" s="56">
        <v>87.18</v>
      </c>
      <c r="G8" s="19">
        <f t="shared" si="1"/>
        <v>82.30799999999999</v>
      </c>
      <c r="H8" s="19">
        <f t="shared" si="2"/>
        <v>6</v>
      </c>
    </row>
    <row r="9" spans="1:8" ht="28.5" customHeight="1">
      <c r="A9" s="25">
        <f t="shared" si="0"/>
        <v>7</v>
      </c>
      <c r="B9" s="14" t="s">
        <v>116</v>
      </c>
      <c r="C9" s="6" t="s">
        <v>46</v>
      </c>
      <c r="D9" s="6" t="s">
        <v>15</v>
      </c>
      <c r="E9" s="19">
        <v>77.5</v>
      </c>
      <c r="F9" s="56">
        <v>84.96</v>
      </c>
      <c r="G9" s="19">
        <f t="shared" si="1"/>
        <v>81.976</v>
      </c>
      <c r="H9" s="19">
        <f t="shared" si="2"/>
        <v>7</v>
      </c>
    </row>
    <row r="10" spans="1:8" ht="28.5" customHeight="1">
      <c r="A10" s="25">
        <f t="shared" si="0"/>
        <v>8</v>
      </c>
      <c r="B10" s="14" t="s">
        <v>114</v>
      </c>
      <c r="C10" s="6" t="s">
        <v>44</v>
      </c>
      <c r="D10" s="6" t="s">
        <v>15</v>
      </c>
      <c r="E10" s="19">
        <v>78.5</v>
      </c>
      <c r="F10" s="56">
        <v>83.28</v>
      </c>
      <c r="G10" s="19">
        <f t="shared" si="1"/>
        <v>81.368</v>
      </c>
      <c r="H10" s="19">
        <f t="shared" si="2"/>
        <v>8</v>
      </c>
    </row>
    <row r="11" spans="1:8" ht="28.5" customHeight="1">
      <c r="A11" s="25">
        <f t="shared" si="0"/>
        <v>9</v>
      </c>
      <c r="B11" s="14" t="s">
        <v>112</v>
      </c>
      <c r="C11" s="6" t="s">
        <v>42</v>
      </c>
      <c r="D11" s="6" t="s">
        <v>15</v>
      </c>
      <c r="E11" s="19">
        <v>78</v>
      </c>
      <c r="F11" s="56">
        <v>82.16</v>
      </c>
      <c r="G11" s="19">
        <f t="shared" si="1"/>
        <v>80.49600000000001</v>
      </c>
      <c r="H11" s="19">
        <f t="shared" si="2"/>
        <v>9</v>
      </c>
    </row>
    <row r="12" spans="1:8" ht="28.5" customHeight="1">
      <c r="A12" s="25">
        <f t="shared" si="0"/>
        <v>10</v>
      </c>
      <c r="B12" s="14" t="s">
        <v>110</v>
      </c>
      <c r="C12" s="31" t="s">
        <v>152</v>
      </c>
      <c r="D12" s="6" t="s">
        <v>15</v>
      </c>
      <c r="E12" s="19">
        <v>79.5</v>
      </c>
      <c r="F12" s="56">
        <v>80.34</v>
      </c>
      <c r="G12" s="19">
        <f t="shared" si="1"/>
        <v>80.004</v>
      </c>
      <c r="H12" s="19">
        <f t="shared" si="2"/>
        <v>10</v>
      </c>
    </row>
    <row r="13" spans="1:8" ht="28.5" customHeight="1">
      <c r="A13" s="25">
        <f t="shared" si="0"/>
        <v>11</v>
      </c>
      <c r="B13" s="14" t="s">
        <v>113</v>
      </c>
      <c r="C13" s="6" t="s">
        <v>43</v>
      </c>
      <c r="D13" s="6" t="s">
        <v>15</v>
      </c>
      <c r="E13" s="19">
        <v>78</v>
      </c>
      <c r="F13" s="56">
        <v>81.22</v>
      </c>
      <c r="G13" s="19">
        <f t="shared" si="1"/>
        <v>79.932</v>
      </c>
      <c r="H13" s="19">
        <f t="shared" si="2"/>
        <v>11</v>
      </c>
    </row>
  </sheetData>
  <sheetProtection/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A1" sqref="A1:H1"/>
    </sheetView>
  </sheetViews>
  <sheetFormatPr defaultColWidth="9.00390625" defaultRowHeight="14.25"/>
  <cols>
    <col min="1" max="1" width="9.375" style="20" customWidth="1"/>
    <col min="2" max="2" width="9.75390625" style="7" customWidth="1"/>
    <col min="3" max="3" width="12.625" style="3" customWidth="1"/>
    <col min="4" max="4" width="9.375" style="3" customWidth="1"/>
    <col min="5" max="7" width="9.875" style="20" customWidth="1"/>
    <col min="8" max="8" width="9.625" style="20" customWidth="1"/>
    <col min="9" max="16384" width="9.00390625" style="3" customWidth="1"/>
  </cols>
  <sheetData>
    <row r="1" spans="1:8" ht="60" customHeight="1">
      <c r="A1" s="67" t="s">
        <v>190</v>
      </c>
      <c r="B1" s="68"/>
      <c r="C1" s="68"/>
      <c r="D1" s="68"/>
      <c r="E1" s="68"/>
      <c r="F1" s="68"/>
      <c r="G1" s="68"/>
      <c r="H1" s="68"/>
    </row>
    <row r="2" spans="1:8" ht="34.5" customHeight="1">
      <c r="A2" s="44" t="s">
        <v>0</v>
      </c>
      <c r="B2" s="45" t="s">
        <v>163</v>
      </c>
      <c r="C2" s="45" t="s">
        <v>1</v>
      </c>
      <c r="D2" s="45" t="s">
        <v>2</v>
      </c>
      <c r="E2" s="44" t="s">
        <v>164</v>
      </c>
      <c r="F2" s="44" t="s">
        <v>165</v>
      </c>
      <c r="G2" s="44" t="s">
        <v>166</v>
      </c>
      <c r="H2" s="44" t="s">
        <v>149</v>
      </c>
    </row>
    <row r="3" spans="1:8" ht="34.5" customHeight="1">
      <c r="A3" s="40">
        <f>ROW()-2</f>
        <v>1</v>
      </c>
      <c r="B3" s="41" t="s">
        <v>118</v>
      </c>
      <c r="C3" s="41" t="s">
        <v>169</v>
      </c>
      <c r="D3" s="41" t="s">
        <v>168</v>
      </c>
      <c r="E3" s="40">
        <v>68</v>
      </c>
      <c r="F3" s="42">
        <v>85.68</v>
      </c>
      <c r="G3" s="40">
        <f>E3*0.4+F3*0.6</f>
        <v>78.608</v>
      </c>
      <c r="H3" s="40">
        <f>RANK(G3,G:G,0)</f>
        <v>1</v>
      </c>
    </row>
    <row r="4" spans="1:8" ht="34.5" customHeight="1">
      <c r="A4" s="40">
        <f>ROW()-2</f>
        <v>2</v>
      </c>
      <c r="B4" s="41" t="s">
        <v>119</v>
      </c>
      <c r="C4" s="41" t="s">
        <v>167</v>
      </c>
      <c r="D4" s="41" t="s">
        <v>168</v>
      </c>
      <c r="E4" s="40">
        <v>71</v>
      </c>
      <c r="F4" s="42">
        <v>81.28</v>
      </c>
      <c r="G4" s="40">
        <f>E4*0.4+F4*0.6</f>
        <v>77.168</v>
      </c>
      <c r="H4" s="40">
        <f>RANK(G4,G:G,0)</f>
        <v>2</v>
      </c>
    </row>
    <row r="5" spans="1:8" ht="34.5" customHeight="1">
      <c r="A5" s="40">
        <f>ROW()-2</f>
        <v>3</v>
      </c>
      <c r="B5" s="41" t="s">
        <v>117</v>
      </c>
      <c r="C5" s="41" t="s">
        <v>170</v>
      </c>
      <c r="D5" s="41" t="s">
        <v>171</v>
      </c>
      <c r="E5" s="40">
        <v>60</v>
      </c>
      <c r="F5" s="42">
        <v>78.48</v>
      </c>
      <c r="G5" s="40">
        <f>E5*0.4+F5*0.6</f>
        <v>71.088</v>
      </c>
      <c r="H5" s="40">
        <f>RANK(G5,G:G,0)</f>
        <v>3</v>
      </c>
    </row>
  </sheetData>
  <sheetProtection/>
  <mergeCells count="1">
    <mergeCell ref="A1:H1"/>
  </mergeCells>
  <printOptions/>
  <pageMargins left="0.75" right="0.75" top="0.61" bottom="0.6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zoomScalePageLayoutView="0" workbookViewId="0" topLeftCell="A1">
      <selection activeCell="A1" sqref="A1:H1"/>
    </sheetView>
  </sheetViews>
  <sheetFormatPr defaultColWidth="9.00390625" defaultRowHeight="14.25"/>
  <cols>
    <col min="1" max="1" width="9.125" style="28" customWidth="1"/>
    <col min="2" max="2" width="10.625" style="8" customWidth="1"/>
    <col min="3" max="3" width="12.625" style="8" customWidth="1"/>
    <col min="4" max="4" width="9.125" style="8" customWidth="1"/>
    <col min="5" max="7" width="9.875" style="28" customWidth="1"/>
    <col min="8" max="8" width="8.875" style="28" customWidth="1"/>
    <col min="9" max="16384" width="9.00390625" style="8" customWidth="1"/>
  </cols>
  <sheetData>
    <row r="1" spans="1:8" ht="57" customHeight="1">
      <c r="A1" s="69" t="s">
        <v>191</v>
      </c>
      <c r="B1" s="70"/>
      <c r="C1" s="70"/>
      <c r="D1" s="70"/>
      <c r="E1" s="70"/>
      <c r="F1" s="70"/>
      <c r="G1" s="70"/>
      <c r="H1" s="70"/>
    </row>
    <row r="2" spans="1:8" ht="33" customHeight="1">
      <c r="A2" s="26" t="s">
        <v>0</v>
      </c>
      <c r="B2" s="34" t="s">
        <v>157</v>
      </c>
      <c r="C2" s="9" t="s">
        <v>1</v>
      </c>
      <c r="D2" s="9" t="s">
        <v>2</v>
      </c>
      <c r="E2" s="35" t="s">
        <v>158</v>
      </c>
      <c r="F2" s="35" t="s">
        <v>159</v>
      </c>
      <c r="G2" s="35" t="s">
        <v>160</v>
      </c>
      <c r="H2" s="18" t="s">
        <v>149</v>
      </c>
    </row>
    <row r="3" spans="1:8" ht="33" customHeight="1">
      <c r="A3" s="27">
        <f aca="true" t="shared" si="0" ref="A3:A9">ROW()-2</f>
        <v>1</v>
      </c>
      <c r="B3" s="13" t="s">
        <v>126</v>
      </c>
      <c r="C3" s="11" t="s">
        <v>68</v>
      </c>
      <c r="D3" s="11" t="s">
        <v>61</v>
      </c>
      <c r="E3" s="33">
        <v>76</v>
      </c>
      <c r="F3" s="59">
        <v>79.2</v>
      </c>
      <c r="G3" s="33">
        <f aca="true" t="shared" si="1" ref="G3:G9">E3*0.4+F3*0.6</f>
        <v>77.92</v>
      </c>
      <c r="H3" s="33">
        <f aca="true" t="shared" si="2" ref="H3:H9">RANK(G3,G$1:G$65536,0)</f>
        <v>1</v>
      </c>
    </row>
    <row r="4" spans="1:8" ht="33" customHeight="1">
      <c r="A4" s="27">
        <f t="shared" si="0"/>
        <v>2</v>
      </c>
      <c r="B4" s="13" t="s">
        <v>121</v>
      </c>
      <c r="C4" s="11" t="s">
        <v>63</v>
      </c>
      <c r="D4" s="11" t="s">
        <v>60</v>
      </c>
      <c r="E4" s="33">
        <v>68.5</v>
      </c>
      <c r="F4" s="59">
        <v>83.88</v>
      </c>
      <c r="G4" s="33">
        <f t="shared" si="1"/>
        <v>77.728</v>
      </c>
      <c r="H4" s="33">
        <f t="shared" si="2"/>
        <v>2</v>
      </c>
    </row>
    <row r="5" spans="1:8" ht="33" customHeight="1">
      <c r="A5" s="27">
        <f t="shared" si="0"/>
        <v>3</v>
      </c>
      <c r="B5" s="13" t="s">
        <v>124</v>
      </c>
      <c r="C5" s="11" t="s">
        <v>66</v>
      </c>
      <c r="D5" s="11" t="s">
        <v>60</v>
      </c>
      <c r="E5" s="33">
        <v>70.5</v>
      </c>
      <c r="F5" s="59">
        <v>80.6</v>
      </c>
      <c r="G5" s="33">
        <f t="shared" si="1"/>
        <v>76.56</v>
      </c>
      <c r="H5" s="33">
        <f t="shared" si="2"/>
        <v>3</v>
      </c>
    </row>
    <row r="6" spans="1:8" ht="33" customHeight="1">
      <c r="A6" s="27">
        <f t="shared" si="0"/>
        <v>4</v>
      </c>
      <c r="B6" s="13" t="s">
        <v>122</v>
      </c>
      <c r="C6" s="11" t="s">
        <v>64</v>
      </c>
      <c r="D6" s="11" t="s">
        <v>61</v>
      </c>
      <c r="E6" s="33">
        <v>71.5</v>
      </c>
      <c r="F6" s="59">
        <v>79.6</v>
      </c>
      <c r="G6" s="33">
        <f t="shared" si="1"/>
        <v>76.36</v>
      </c>
      <c r="H6" s="33">
        <f t="shared" si="2"/>
        <v>4</v>
      </c>
    </row>
    <row r="7" spans="1:8" ht="33" customHeight="1">
      <c r="A7" s="27">
        <f t="shared" si="0"/>
        <v>5</v>
      </c>
      <c r="B7" s="13" t="s">
        <v>120</v>
      </c>
      <c r="C7" s="11" t="s">
        <v>62</v>
      </c>
      <c r="D7" s="11" t="s">
        <v>61</v>
      </c>
      <c r="E7" s="33">
        <v>62</v>
      </c>
      <c r="F7" s="59">
        <v>85.48</v>
      </c>
      <c r="G7" s="33">
        <f t="shared" si="1"/>
        <v>76.08800000000001</v>
      </c>
      <c r="H7" s="33">
        <f t="shared" si="2"/>
        <v>5</v>
      </c>
    </row>
    <row r="8" spans="1:8" ht="33" customHeight="1">
      <c r="A8" s="27">
        <f t="shared" si="0"/>
        <v>6</v>
      </c>
      <c r="B8" s="13" t="s">
        <v>125</v>
      </c>
      <c r="C8" s="11" t="s">
        <v>67</v>
      </c>
      <c r="D8" s="11" t="s">
        <v>60</v>
      </c>
      <c r="E8" s="33">
        <v>67</v>
      </c>
      <c r="F8" s="59">
        <v>81.08</v>
      </c>
      <c r="G8" s="33">
        <f t="shared" si="1"/>
        <v>75.448</v>
      </c>
      <c r="H8" s="33">
        <f t="shared" si="2"/>
        <v>6</v>
      </c>
    </row>
    <row r="9" spans="1:8" ht="33" customHeight="1">
      <c r="A9" s="27">
        <f t="shared" si="0"/>
        <v>7</v>
      </c>
      <c r="B9" s="13" t="s">
        <v>123</v>
      </c>
      <c r="C9" s="11" t="s">
        <v>65</v>
      </c>
      <c r="D9" s="11" t="s">
        <v>61</v>
      </c>
      <c r="E9" s="33">
        <v>71</v>
      </c>
      <c r="F9" s="59">
        <v>78.24</v>
      </c>
      <c r="G9" s="33">
        <f t="shared" si="1"/>
        <v>75.344</v>
      </c>
      <c r="H9" s="33">
        <f t="shared" si="2"/>
        <v>7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1" sqref="A1:H1"/>
    </sheetView>
  </sheetViews>
  <sheetFormatPr defaultColWidth="9.00390625" defaultRowHeight="14.25"/>
  <cols>
    <col min="1" max="1" width="8.625" style="28" customWidth="1"/>
    <col min="2" max="2" width="10.125" style="12" customWidth="1"/>
    <col min="3" max="3" width="12.625" style="8" customWidth="1"/>
    <col min="4" max="4" width="8.25390625" style="8" customWidth="1"/>
    <col min="5" max="7" width="9.875" style="28" customWidth="1"/>
    <col min="8" max="8" width="10.00390625" style="28" customWidth="1"/>
    <col min="9" max="16384" width="9.00390625" style="8" customWidth="1"/>
  </cols>
  <sheetData>
    <row r="1" spans="1:8" ht="60" customHeight="1">
      <c r="A1" s="71" t="s">
        <v>192</v>
      </c>
      <c r="B1" s="72"/>
      <c r="C1" s="72"/>
      <c r="D1" s="72"/>
      <c r="E1" s="72"/>
      <c r="F1" s="72"/>
      <c r="G1" s="72"/>
      <c r="H1" s="72"/>
    </row>
    <row r="2" spans="1:8" ht="34.5" customHeight="1">
      <c r="A2" s="51" t="s">
        <v>0</v>
      </c>
      <c r="B2" s="52" t="s">
        <v>172</v>
      </c>
      <c r="C2" s="52" t="s">
        <v>1</v>
      </c>
      <c r="D2" s="52" t="s">
        <v>2</v>
      </c>
      <c r="E2" s="44" t="s">
        <v>164</v>
      </c>
      <c r="F2" s="44" t="s">
        <v>165</v>
      </c>
      <c r="G2" s="44" t="s">
        <v>166</v>
      </c>
      <c r="H2" s="51" t="s">
        <v>173</v>
      </c>
    </row>
    <row r="3" spans="1:8" ht="34.5" customHeight="1">
      <c r="A3" s="53">
        <f>ROW()-2</f>
        <v>1</v>
      </c>
      <c r="B3" s="54" t="s">
        <v>174</v>
      </c>
      <c r="C3" s="54" t="s">
        <v>175</v>
      </c>
      <c r="D3" s="54" t="s">
        <v>176</v>
      </c>
      <c r="E3" s="53">
        <v>75.5</v>
      </c>
      <c r="F3" s="61">
        <v>82.6</v>
      </c>
      <c r="G3" s="53">
        <f>E3*0.4+F3*0.6</f>
        <v>79.75999999999999</v>
      </c>
      <c r="H3" s="53">
        <f>RANK(G3,G:G,0)</f>
        <v>1</v>
      </c>
    </row>
    <row r="4" spans="1:8" ht="34.5" customHeight="1">
      <c r="A4" s="53">
        <f>ROW()-2</f>
        <v>2</v>
      </c>
      <c r="B4" s="54" t="s">
        <v>127</v>
      </c>
      <c r="C4" s="54" t="s">
        <v>177</v>
      </c>
      <c r="D4" s="54" t="s">
        <v>178</v>
      </c>
      <c r="E4" s="53">
        <v>72</v>
      </c>
      <c r="F4" s="61">
        <v>83.66</v>
      </c>
      <c r="G4" s="53">
        <f>E4*0.4+F4*0.6</f>
        <v>78.996</v>
      </c>
      <c r="H4" s="53">
        <f>RANK(G4,G:G,0)</f>
        <v>2</v>
      </c>
    </row>
    <row r="5" spans="1:8" ht="34.5" customHeight="1">
      <c r="A5" s="53">
        <f>ROW()-2</f>
        <v>3</v>
      </c>
      <c r="B5" s="54" t="s">
        <v>128</v>
      </c>
      <c r="C5" s="54" t="s">
        <v>179</v>
      </c>
      <c r="D5" s="54" t="s">
        <v>176</v>
      </c>
      <c r="E5" s="53">
        <v>72</v>
      </c>
      <c r="F5" s="61">
        <v>76.6</v>
      </c>
      <c r="G5" s="53">
        <f>E5*0.4+F5*0.6</f>
        <v>74.75999999999999</v>
      </c>
      <c r="H5" s="53">
        <f>RANK(G5,G:G,0)</f>
        <v>3</v>
      </c>
    </row>
  </sheetData>
  <sheetProtection/>
  <mergeCells count="1">
    <mergeCell ref="A1:H1"/>
  </mergeCells>
  <printOptions/>
  <pageMargins left="0.75" right="0.75" top="0.61" bottom="0.6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lenovo-509</cp:lastModifiedBy>
  <cp:lastPrinted>2019-08-12T02:46:51Z</cp:lastPrinted>
  <dcterms:created xsi:type="dcterms:W3CDTF">2012-06-06T01:30:27Z</dcterms:created>
  <dcterms:modified xsi:type="dcterms:W3CDTF">2019-08-12T03:20:15Z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  <property fmtid="{D5CDD505-2E9C-101B-9397-08002B2CF9AE}" pid="3" name="KSORubyTemplateID">
    <vt:lpwstr>11</vt:lpwstr>
  </property>
</Properties>
</file>