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4"/>
  </bookViews>
  <sheets>
    <sheet name="航天城一中" sheetId="1" r:id="rId1"/>
    <sheet name="航天城二小" sheetId="2" r:id="rId2"/>
    <sheet name="航天城三小" sheetId="3" r:id="rId3"/>
    <sheet name="管理岗" sheetId="4" r:id="rId4"/>
    <sheet name="特殊人才" sheetId="5" r:id="rId5"/>
  </sheets>
  <definedNames>
    <definedName name="_xlfn.IFERROR" hidden="1">#NAME?</definedName>
    <definedName name="_xlnm.Print_Area" localSheetId="3">'管理岗'!$A$1:$F$5</definedName>
    <definedName name="_xlnm.Print_Area" localSheetId="1">'航天城二小'!$A$1:$J$30</definedName>
    <definedName name="_xlnm.Print_Area" localSheetId="2">'航天城三小'!$A$1:$J$18</definedName>
    <definedName name="_xlnm.Print_Area" localSheetId="0">'航天城一中'!$A$1:$J$43</definedName>
    <definedName name="_xlnm.Print_Area" localSheetId="4">'特殊人才'!$A$1:$F$6</definedName>
    <definedName name="_xlnm.Print_Titles" localSheetId="1">'航天城二小'!$2:$2</definedName>
    <definedName name="_xlnm.Print_Titles" localSheetId="2">'航天城三小'!$2:$2</definedName>
    <definedName name="_xlnm.Print_Titles" localSheetId="0">'航天城一中'!$2:$2</definedName>
  </definedNames>
  <calcPr fullCalcOnLoad="1" refMode="R1C1"/>
</workbook>
</file>

<file path=xl/sharedStrings.xml><?xml version="1.0" encoding="utf-8"?>
<sst xmlns="http://schemas.openxmlformats.org/spreadsheetml/2006/main" count="129" uniqueCount="39">
  <si>
    <t>序号</t>
  </si>
  <si>
    <t>岗位名称</t>
  </si>
  <si>
    <t>准考证号</t>
  </si>
  <si>
    <t>笔试成绩折算</t>
  </si>
  <si>
    <t>面试成绩折算</t>
  </si>
  <si>
    <t>是否达到面试合格分数线</t>
  </si>
  <si>
    <t>是否进入
体检考察</t>
  </si>
  <si>
    <t>否</t>
  </si>
  <si>
    <t>航天城二小语文教师</t>
  </si>
  <si>
    <t>笔试
成绩</t>
  </si>
  <si>
    <t>面试
成绩</t>
  </si>
  <si>
    <t>综合
成绩</t>
  </si>
  <si>
    <t>是</t>
  </si>
  <si>
    <t>笔试
成绩</t>
  </si>
  <si>
    <t>面试
成绩</t>
  </si>
  <si>
    <t>综合
成绩</t>
  </si>
  <si>
    <t>否</t>
  </si>
  <si>
    <t xml:space="preserve">西安国家民用航天产业基地管理委员会2019年公办学校                  
第二批次公开招聘进入体检考察人员名单      </t>
  </si>
  <si>
    <t>航天城一中课程研发中心副主任</t>
  </si>
  <si>
    <t>航天城一中特殊人才</t>
  </si>
  <si>
    <t>航天城三小教研主任</t>
  </si>
  <si>
    <t>航天城三小特殊人才</t>
  </si>
  <si>
    <t>航天城三小语文教师</t>
  </si>
  <si>
    <t>航天城三小数学教师</t>
  </si>
  <si>
    <t>航天城二小教务主任</t>
  </si>
  <si>
    <t>航天城二小特殊人才</t>
  </si>
  <si>
    <t>航天城二小科学教师</t>
  </si>
  <si>
    <t>航天城二小数学教师</t>
  </si>
  <si>
    <t>20192114</t>
  </si>
  <si>
    <t>航天城一中初中英语教师</t>
  </si>
  <si>
    <t>是</t>
  </si>
  <si>
    <t>航天城一中初中语文教师</t>
  </si>
  <si>
    <t>否</t>
  </si>
  <si>
    <t>航天城一中初中化学教师</t>
  </si>
  <si>
    <t>航天城一中高中数学教师</t>
  </si>
  <si>
    <t>航天城一中高中信息技术教师</t>
  </si>
  <si>
    <t>航天城一中高中通用技术教师</t>
  </si>
  <si>
    <t>航天城一中初中体育教师</t>
  </si>
  <si>
    <t>航天城一中初中音乐教师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</si>
</sst>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25" fillId="33" borderId="10" xfId="0" applyNumberFormat="1" applyFont="1" applyFill="1" applyBorder="1" applyAlignment="1">
      <alignment horizontal="center" vertical="center"/>
    </xf>
    <xf numFmtId="177" fontId="2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25" fillId="33" borderId="10" xfId="55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7" fontId="4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33" borderId="12" xfId="55" applyNumberFormat="1" applyFont="1" applyFill="1" applyBorder="1" applyAlignment="1">
      <alignment horizontal="center" vertical="center" wrapText="1"/>
    </xf>
    <xf numFmtId="176" fontId="43" fillId="33" borderId="12" xfId="0" applyNumberFormat="1" applyFont="1" applyFill="1" applyBorder="1" applyAlignment="1">
      <alignment horizontal="center" vertical="center" wrapText="1"/>
    </xf>
    <xf numFmtId="0" fontId="43" fillId="0" borderId="10" xfId="41" applyNumberFormat="1" applyFont="1" applyBorder="1" applyAlignment="1">
      <alignment horizontal="center" vertical="center" wrapText="1"/>
      <protection/>
    </xf>
    <xf numFmtId="177" fontId="2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4" fillId="0" borderId="10" xfId="41" applyNumberFormat="1" applyFont="1" applyBorder="1" applyAlignment="1">
      <alignment horizontal="center" vertical="center" wrapText="1"/>
      <protection/>
    </xf>
    <xf numFmtId="177" fontId="43" fillId="0" borderId="10" xfId="41" applyNumberFormat="1" applyFont="1" applyBorder="1" applyAlignment="1">
      <alignment horizontal="center" vertical="center" wrapText="1"/>
      <protection/>
    </xf>
    <xf numFmtId="177" fontId="25" fillId="33" borderId="10" xfId="40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41" applyNumberFormat="1" applyFont="1" applyBorder="1" applyAlignment="1">
      <alignment horizontal="center" vertical="center" wrapText="1"/>
      <protection/>
    </xf>
    <xf numFmtId="177" fontId="43" fillId="0" borderId="10" xfId="41" applyNumberFormat="1" applyFont="1" applyBorder="1" applyAlignment="1">
      <alignment horizontal="center" vertical="center" wrapText="1"/>
      <protection/>
    </xf>
    <xf numFmtId="176" fontId="43" fillId="0" borderId="10" xfId="41" applyNumberFormat="1" applyFont="1" applyBorder="1" applyAlignment="1">
      <alignment horizontal="center" vertical="center" wrapText="1"/>
      <protection/>
    </xf>
    <xf numFmtId="177" fontId="25" fillId="33" borderId="10" xfId="0" applyNumberFormat="1" applyFont="1" applyFill="1" applyBorder="1" applyAlignment="1">
      <alignment vertical="center"/>
    </xf>
    <xf numFmtId="176" fontId="25" fillId="33" borderId="10" xfId="0" applyNumberFormat="1" applyFont="1" applyFill="1" applyBorder="1" applyAlignment="1">
      <alignment horizontal="center" vertical="center"/>
    </xf>
    <xf numFmtId="177" fontId="2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vertical="center"/>
    </xf>
    <xf numFmtId="177" fontId="43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2 5" xfId="45"/>
    <cellStyle name="常规 2 6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8">
      <selection activeCell="R5" sqref="R5"/>
    </sheetView>
  </sheetViews>
  <sheetFormatPr defaultColWidth="18.75390625" defaultRowHeight="14.25"/>
  <cols>
    <col min="1" max="1" width="6.25390625" style="1" customWidth="1"/>
    <col min="2" max="2" width="14.25390625" style="13" customWidth="1"/>
    <col min="3" max="3" width="11.375" style="2" customWidth="1"/>
    <col min="4" max="4" width="9.00390625" style="2" customWidth="1"/>
    <col min="5" max="5" width="9.375" style="2" customWidth="1"/>
    <col min="6" max="6" width="8.25390625" style="1" customWidth="1"/>
    <col min="7" max="7" width="10.125" style="2" customWidth="1"/>
    <col min="8" max="8" width="8.375" style="2" customWidth="1"/>
    <col min="9" max="9" width="13.625" style="1" customWidth="1"/>
    <col min="10" max="10" width="10.375" style="9" customWidth="1"/>
    <col min="11" max="252" width="9.00390625" style="1" customWidth="1"/>
    <col min="253" max="253" width="10.25390625" style="1" customWidth="1"/>
    <col min="254" max="254" width="25.125" style="1" customWidth="1"/>
    <col min="255" max="16384" width="18.75390625" style="1" customWidth="1"/>
  </cols>
  <sheetData>
    <row r="1" spans="1:10" ht="63.75" customHeight="1">
      <c r="A1" s="55" t="s">
        <v>17</v>
      </c>
      <c r="B1" s="55"/>
      <c r="C1" s="56"/>
      <c r="D1" s="56"/>
      <c r="E1" s="56"/>
      <c r="F1" s="55"/>
      <c r="G1" s="56"/>
      <c r="H1" s="56"/>
      <c r="I1" s="55"/>
      <c r="J1" s="55"/>
    </row>
    <row r="2" spans="1:10" ht="30" customHeight="1">
      <c r="A2" s="3" t="s">
        <v>0</v>
      </c>
      <c r="B2" s="3" t="s">
        <v>1</v>
      </c>
      <c r="C2" s="4" t="s">
        <v>2</v>
      </c>
      <c r="D2" s="4" t="s">
        <v>9</v>
      </c>
      <c r="E2" s="4" t="s">
        <v>3</v>
      </c>
      <c r="F2" s="3" t="s">
        <v>10</v>
      </c>
      <c r="G2" s="4" t="s">
        <v>4</v>
      </c>
      <c r="H2" s="4" t="s">
        <v>11</v>
      </c>
      <c r="I2" s="5" t="s">
        <v>5</v>
      </c>
      <c r="J2" s="3" t="s">
        <v>6</v>
      </c>
    </row>
    <row r="3" spans="1:10" s="8" customFormat="1" ht="30" customHeight="1">
      <c r="A3" s="42">
        <v>1</v>
      </c>
      <c r="B3" s="57" t="s">
        <v>29</v>
      </c>
      <c r="C3" s="43">
        <v>20190202</v>
      </c>
      <c r="D3" s="44">
        <v>137</v>
      </c>
      <c r="E3" s="45">
        <f aca="true" t="shared" si="0" ref="E3:E43">ROUNDDOWN(D3/150*100*0.4,2)</f>
        <v>36.53</v>
      </c>
      <c r="F3" s="46">
        <v>69.33</v>
      </c>
      <c r="G3" s="47">
        <f aca="true" t="shared" si="1" ref="G3:G43">ROUNDDOWN(F3*0.6,2)</f>
        <v>41.59</v>
      </c>
      <c r="H3" s="47">
        <f aca="true" t="shared" si="2" ref="H3:H43">G3+E3</f>
        <v>78.12</v>
      </c>
      <c r="I3" s="48"/>
      <c r="J3" s="49" t="s">
        <v>30</v>
      </c>
    </row>
    <row r="4" spans="1:10" s="8" customFormat="1" ht="30" customHeight="1">
      <c r="A4" s="42">
        <v>2</v>
      </c>
      <c r="B4" s="57"/>
      <c r="C4" s="43">
        <v>20190205</v>
      </c>
      <c r="D4" s="44">
        <v>139</v>
      </c>
      <c r="E4" s="45">
        <f t="shared" si="0"/>
        <v>37.06</v>
      </c>
      <c r="F4" s="46">
        <v>63.66</v>
      </c>
      <c r="G4" s="47">
        <f t="shared" si="1"/>
        <v>38.19</v>
      </c>
      <c r="H4" s="47">
        <f t="shared" si="2"/>
        <v>75.25</v>
      </c>
      <c r="I4" s="48"/>
      <c r="J4" s="50"/>
    </row>
    <row r="5" spans="1:10" s="8" customFormat="1" ht="30" customHeight="1">
      <c r="A5" s="42">
        <v>3</v>
      </c>
      <c r="B5" s="57"/>
      <c r="C5" s="43">
        <v>20190216</v>
      </c>
      <c r="D5" s="44">
        <v>130.5</v>
      </c>
      <c r="E5" s="45">
        <f t="shared" si="0"/>
        <v>34.8</v>
      </c>
      <c r="F5" s="46">
        <v>63.66</v>
      </c>
      <c r="G5" s="47">
        <f t="shared" si="1"/>
        <v>38.19</v>
      </c>
      <c r="H5" s="47">
        <f t="shared" si="2"/>
        <v>72.99</v>
      </c>
      <c r="I5" s="48"/>
      <c r="J5" s="50"/>
    </row>
    <row r="6" spans="1:10" s="8" customFormat="1" ht="30" customHeight="1">
      <c r="A6" s="42">
        <v>4</v>
      </c>
      <c r="B6" s="57"/>
      <c r="C6" s="43">
        <v>20190901</v>
      </c>
      <c r="D6" s="44">
        <v>137</v>
      </c>
      <c r="E6" s="45">
        <f t="shared" si="0"/>
        <v>36.53</v>
      </c>
      <c r="F6" s="46">
        <v>60.66</v>
      </c>
      <c r="G6" s="47">
        <f t="shared" si="1"/>
        <v>36.39</v>
      </c>
      <c r="H6" s="47">
        <f t="shared" si="2"/>
        <v>72.92</v>
      </c>
      <c r="I6" s="48"/>
      <c r="J6" s="50"/>
    </row>
    <row r="7" spans="1:10" s="8" customFormat="1" ht="30" customHeight="1">
      <c r="A7" s="42">
        <v>5</v>
      </c>
      <c r="B7" s="57"/>
      <c r="C7" s="43">
        <v>20190210</v>
      </c>
      <c r="D7" s="44">
        <v>128</v>
      </c>
      <c r="E7" s="45">
        <f t="shared" si="0"/>
        <v>34.13</v>
      </c>
      <c r="F7" s="46">
        <v>63.66</v>
      </c>
      <c r="G7" s="47">
        <f t="shared" si="1"/>
        <v>38.19</v>
      </c>
      <c r="H7" s="47">
        <f t="shared" si="2"/>
        <v>72.32</v>
      </c>
      <c r="I7" s="47"/>
      <c r="J7" s="50"/>
    </row>
    <row r="8" spans="1:10" s="8" customFormat="1" ht="30" customHeight="1">
      <c r="A8" s="42">
        <v>6</v>
      </c>
      <c r="B8" s="61" t="s">
        <v>31</v>
      </c>
      <c r="C8" s="43">
        <v>20190116</v>
      </c>
      <c r="D8" s="44">
        <v>127</v>
      </c>
      <c r="E8" s="45">
        <f t="shared" si="0"/>
        <v>33.86</v>
      </c>
      <c r="F8" s="46">
        <v>57.33</v>
      </c>
      <c r="G8" s="47">
        <f t="shared" si="1"/>
        <v>34.39</v>
      </c>
      <c r="H8" s="47">
        <f t="shared" si="2"/>
        <v>68.25</v>
      </c>
      <c r="I8" s="50" t="s">
        <v>32</v>
      </c>
      <c r="J8" s="50"/>
    </row>
    <row r="9" spans="1:10" s="8" customFormat="1" ht="30" customHeight="1">
      <c r="A9" s="42">
        <v>7</v>
      </c>
      <c r="B9" s="62"/>
      <c r="C9" s="43">
        <v>20190114</v>
      </c>
      <c r="D9" s="44">
        <v>120</v>
      </c>
      <c r="E9" s="45">
        <f t="shared" si="0"/>
        <v>32</v>
      </c>
      <c r="F9" s="46">
        <v>59</v>
      </c>
      <c r="G9" s="47">
        <f t="shared" si="1"/>
        <v>35.4</v>
      </c>
      <c r="H9" s="47">
        <f t="shared" si="2"/>
        <v>67.4</v>
      </c>
      <c r="I9" s="50" t="s">
        <v>32</v>
      </c>
      <c r="J9" s="50"/>
    </row>
    <row r="10" spans="1:10" s="8" customFormat="1" ht="30" customHeight="1">
      <c r="A10" s="42">
        <v>8</v>
      </c>
      <c r="B10" s="62"/>
      <c r="C10" s="43">
        <v>20190117</v>
      </c>
      <c r="D10" s="44">
        <v>123</v>
      </c>
      <c r="E10" s="45">
        <f t="shared" si="0"/>
        <v>32.8</v>
      </c>
      <c r="F10" s="46">
        <v>56</v>
      </c>
      <c r="G10" s="47">
        <f t="shared" si="1"/>
        <v>33.6</v>
      </c>
      <c r="H10" s="47">
        <f t="shared" si="2"/>
        <v>66.4</v>
      </c>
      <c r="I10" s="50" t="s">
        <v>32</v>
      </c>
      <c r="J10" s="50"/>
    </row>
    <row r="11" spans="1:10" s="8" customFormat="1" ht="30" customHeight="1">
      <c r="A11" s="42">
        <v>9</v>
      </c>
      <c r="B11" s="62"/>
      <c r="C11" s="43">
        <v>20190121</v>
      </c>
      <c r="D11" s="44">
        <v>118</v>
      </c>
      <c r="E11" s="45">
        <f t="shared" si="0"/>
        <v>31.46</v>
      </c>
      <c r="F11" s="46">
        <v>56.66</v>
      </c>
      <c r="G11" s="47">
        <f t="shared" si="1"/>
        <v>33.99</v>
      </c>
      <c r="H11" s="47">
        <f t="shared" si="2"/>
        <v>65.45</v>
      </c>
      <c r="I11" s="48" t="s">
        <v>32</v>
      </c>
      <c r="J11" s="48"/>
    </row>
    <row r="12" spans="1:10" s="8" customFormat="1" ht="30" customHeight="1">
      <c r="A12" s="42">
        <v>10</v>
      </c>
      <c r="B12" s="63"/>
      <c r="C12" s="43">
        <v>20190102</v>
      </c>
      <c r="D12" s="44">
        <v>115.5</v>
      </c>
      <c r="E12" s="45">
        <f t="shared" si="0"/>
        <v>30.8</v>
      </c>
      <c r="F12" s="46">
        <v>57</v>
      </c>
      <c r="G12" s="47">
        <f t="shared" si="1"/>
        <v>34.2</v>
      </c>
      <c r="H12" s="47">
        <f t="shared" si="2"/>
        <v>65</v>
      </c>
      <c r="I12" s="50" t="s">
        <v>32</v>
      </c>
      <c r="J12" s="50"/>
    </row>
    <row r="13" spans="1:10" ht="30" customHeight="1">
      <c r="A13" s="42">
        <v>11</v>
      </c>
      <c r="B13" s="61" t="s">
        <v>33</v>
      </c>
      <c r="C13" s="43">
        <v>20190816</v>
      </c>
      <c r="D13" s="51">
        <v>134</v>
      </c>
      <c r="E13" s="45">
        <f t="shared" si="0"/>
        <v>35.73</v>
      </c>
      <c r="F13" s="46">
        <v>58.33</v>
      </c>
      <c r="G13" s="47">
        <f t="shared" si="1"/>
        <v>34.99</v>
      </c>
      <c r="H13" s="47">
        <f t="shared" si="2"/>
        <v>70.72</v>
      </c>
      <c r="I13" s="50" t="s">
        <v>32</v>
      </c>
      <c r="J13" s="50"/>
    </row>
    <row r="14" spans="1:10" ht="30" customHeight="1">
      <c r="A14" s="42">
        <v>12</v>
      </c>
      <c r="B14" s="62"/>
      <c r="C14" s="43">
        <v>20190806</v>
      </c>
      <c r="D14" s="51">
        <v>138</v>
      </c>
      <c r="E14" s="45">
        <f t="shared" si="0"/>
        <v>36.8</v>
      </c>
      <c r="F14" s="46">
        <v>56</v>
      </c>
      <c r="G14" s="47">
        <f t="shared" si="1"/>
        <v>33.6</v>
      </c>
      <c r="H14" s="47">
        <f t="shared" si="2"/>
        <v>70.4</v>
      </c>
      <c r="I14" s="50" t="s">
        <v>32</v>
      </c>
      <c r="J14" s="50"/>
    </row>
    <row r="15" spans="1:10" ht="30" customHeight="1">
      <c r="A15" s="42">
        <v>13</v>
      </c>
      <c r="B15" s="62"/>
      <c r="C15" s="43">
        <v>20190324</v>
      </c>
      <c r="D15" s="51">
        <v>135</v>
      </c>
      <c r="E15" s="45">
        <f t="shared" si="0"/>
        <v>36</v>
      </c>
      <c r="F15" s="46">
        <v>57</v>
      </c>
      <c r="G15" s="47">
        <f t="shared" si="1"/>
        <v>34.2</v>
      </c>
      <c r="H15" s="47">
        <f t="shared" si="2"/>
        <v>70.2</v>
      </c>
      <c r="I15" s="50" t="s">
        <v>32</v>
      </c>
      <c r="J15" s="50"/>
    </row>
    <row r="16" spans="1:10" ht="30" customHeight="1">
      <c r="A16" s="42">
        <v>14</v>
      </c>
      <c r="B16" s="62"/>
      <c r="C16" s="43">
        <v>20190302</v>
      </c>
      <c r="D16" s="51">
        <v>134</v>
      </c>
      <c r="E16" s="45">
        <f t="shared" si="0"/>
        <v>35.73</v>
      </c>
      <c r="F16" s="52">
        <v>56.66</v>
      </c>
      <c r="G16" s="47">
        <f t="shared" si="1"/>
        <v>33.99</v>
      </c>
      <c r="H16" s="47">
        <f t="shared" si="2"/>
        <v>69.72</v>
      </c>
      <c r="I16" s="50" t="s">
        <v>32</v>
      </c>
      <c r="J16" s="50"/>
    </row>
    <row r="17" spans="1:10" ht="30" customHeight="1">
      <c r="A17" s="42">
        <v>15</v>
      </c>
      <c r="B17" s="63"/>
      <c r="C17" s="43">
        <v>20190813</v>
      </c>
      <c r="D17" s="51">
        <v>138</v>
      </c>
      <c r="E17" s="45">
        <f t="shared" si="0"/>
        <v>36.8</v>
      </c>
      <c r="F17" s="46">
        <v>54</v>
      </c>
      <c r="G17" s="47">
        <f t="shared" si="1"/>
        <v>32.4</v>
      </c>
      <c r="H17" s="47">
        <f t="shared" si="2"/>
        <v>69.19999999999999</v>
      </c>
      <c r="I17" s="48" t="s">
        <v>32</v>
      </c>
      <c r="J17" s="48"/>
    </row>
    <row r="18" spans="1:10" ht="30" customHeight="1">
      <c r="A18" s="42">
        <v>16</v>
      </c>
      <c r="B18" s="58" t="s">
        <v>34</v>
      </c>
      <c r="C18" s="43">
        <v>20190601</v>
      </c>
      <c r="D18" s="51">
        <v>85</v>
      </c>
      <c r="E18" s="45">
        <f t="shared" si="0"/>
        <v>22.66</v>
      </c>
      <c r="F18" s="46">
        <v>69.66</v>
      </c>
      <c r="G18" s="47">
        <f t="shared" si="1"/>
        <v>41.79</v>
      </c>
      <c r="H18" s="47">
        <f t="shared" si="2"/>
        <v>64.45</v>
      </c>
      <c r="I18" s="47"/>
      <c r="J18" s="49" t="s">
        <v>30</v>
      </c>
    </row>
    <row r="19" spans="1:10" ht="30" customHeight="1">
      <c r="A19" s="42">
        <v>17</v>
      </c>
      <c r="B19" s="59"/>
      <c r="C19" s="43">
        <v>20190611</v>
      </c>
      <c r="D19" s="51">
        <v>92</v>
      </c>
      <c r="E19" s="45">
        <f t="shared" si="0"/>
        <v>24.53</v>
      </c>
      <c r="F19" s="46">
        <v>64</v>
      </c>
      <c r="G19" s="47">
        <f t="shared" si="1"/>
        <v>38.4</v>
      </c>
      <c r="H19" s="47">
        <f t="shared" si="2"/>
        <v>62.93</v>
      </c>
      <c r="I19" s="48"/>
      <c r="J19" s="50"/>
    </row>
    <row r="20" spans="1:10" ht="30" customHeight="1">
      <c r="A20" s="42">
        <v>18</v>
      </c>
      <c r="B20" s="59"/>
      <c r="C20" s="43">
        <v>20190610</v>
      </c>
      <c r="D20" s="51">
        <v>94</v>
      </c>
      <c r="E20" s="45">
        <f t="shared" si="0"/>
        <v>25.06</v>
      </c>
      <c r="F20" s="46">
        <v>63</v>
      </c>
      <c r="G20" s="47">
        <f t="shared" si="1"/>
        <v>37.8</v>
      </c>
      <c r="H20" s="47">
        <f t="shared" si="2"/>
        <v>62.86</v>
      </c>
      <c r="I20" s="48"/>
      <c r="J20" s="50"/>
    </row>
    <row r="21" spans="1:10" ht="30" customHeight="1">
      <c r="A21" s="42">
        <v>19</v>
      </c>
      <c r="B21" s="59"/>
      <c r="C21" s="43">
        <v>20190604</v>
      </c>
      <c r="D21" s="51">
        <v>90</v>
      </c>
      <c r="E21" s="45">
        <f t="shared" si="0"/>
        <v>24</v>
      </c>
      <c r="F21" s="46">
        <v>64</v>
      </c>
      <c r="G21" s="47">
        <f t="shared" si="1"/>
        <v>38.4</v>
      </c>
      <c r="H21" s="47">
        <f t="shared" si="2"/>
        <v>62.4</v>
      </c>
      <c r="I21" s="47"/>
      <c r="J21" s="50"/>
    </row>
    <row r="22" spans="1:10" ht="30" customHeight="1">
      <c r="A22" s="42">
        <v>20</v>
      </c>
      <c r="B22" s="59"/>
      <c r="C22" s="43">
        <v>20190602</v>
      </c>
      <c r="D22" s="51">
        <v>93</v>
      </c>
      <c r="E22" s="45">
        <f t="shared" si="0"/>
        <v>24.8</v>
      </c>
      <c r="F22" s="46">
        <v>62</v>
      </c>
      <c r="G22" s="47">
        <f t="shared" si="1"/>
        <v>37.2</v>
      </c>
      <c r="H22" s="47">
        <f t="shared" si="2"/>
        <v>62</v>
      </c>
      <c r="I22" s="48"/>
      <c r="J22" s="50"/>
    </row>
    <row r="23" spans="1:10" ht="30" customHeight="1">
      <c r="A23" s="42">
        <v>21</v>
      </c>
      <c r="B23" s="60"/>
      <c r="C23" s="43">
        <v>20190608</v>
      </c>
      <c r="D23" s="51">
        <v>85</v>
      </c>
      <c r="E23" s="45">
        <f t="shared" si="0"/>
        <v>22.66</v>
      </c>
      <c r="F23" s="46">
        <v>60</v>
      </c>
      <c r="G23" s="47">
        <f t="shared" si="1"/>
        <v>36</v>
      </c>
      <c r="H23" s="47">
        <f t="shared" si="2"/>
        <v>58.66</v>
      </c>
      <c r="I23" s="48"/>
      <c r="J23" s="50"/>
    </row>
    <row r="24" spans="1:10" ht="30" customHeight="1">
      <c r="A24" s="42">
        <v>22</v>
      </c>
      <c r="B24" s="58" t="s">
        <v>35</v>
      </c>
      <c r="C24" s="43">
        <v>20190704</v>
      </c>
      <c r="D24" s="51">
        <v>97</v>
      </c>
      <c r="E24" s="45">
        <f t="shared" si="0"/>
        <v>25.86</v>
      </c>
      <c r="F24" s="46">
        <v>56.66</v>
      </c>
      <c r="G24" s="47">
        <f t="shared" si="1"/>
        <v>33.99</v>
      </c>
      <c r="H24" s="47">
        <f t="shared" si="2"/>
        <v>59.85</v>
      </c>
      <c r="I24" s="50" t="s">
        <v>32</v>
      </c>
      <c r="J24" s="50"/>
    </row>
    <row r="25" spans="1:10" ht="30" customHeight="1">
      <c r="A25" s="42">
        <v>23</v>
      </c>
      <c r="B25" s="59"/>
      <c r="C25" s="43">
        <v>20190703</v>
      </c>
      <c r="D25" s="51">
        <v>93</v>
      </c>
      <c r="E25" s="45">
        <f t="shared" si="0"/>
        <v>24.8</v>
      </c>
      <c r="F25" s="46">
        <v>57</v>
      </c>
      <c r="G25" s="47">
        <f t="shared" si="1"/>
        <v>34.2</v>
      </c>
      <c r="H25" s="47">
        <f t="shared" si="2"/>
        <v>59</v>
      </c>
      <c r="I25" s="50" t="s">
        <v>32</v>
      </c>
      <c r="J25" s="50"/>
    </row>
    <row r="26" spans="1:10" ht="30" customHeight="1">
      <c r="A26" s="42">
        <v>24</v>
      </c>
      <c r="B26" s="59"/>
      <c r="C26" s="43">
        <v>20190709</v>
      </c>
      <c r="D26" s="53">
        <v>89.5</v>
      </c>
      <c r="E26" s="45">
        <f t="shared" si="0"/>
        <v>23.86</v>
      </c>
      <c r="F26" s="46">
        <v>57.66</v>
      </c>
      <c r="G26" s="47">
        <f t="shared" si="1"/>
        <v>34.59</v>
      </c>
      <c r="H26" s="47">
        <f t="shared" si="2"/>
        <v>58.45</v>
      </c>
      <c r="I26" s="50" t="s">
        <v>32</v>
      </c>
      <c r="J26" s="50"/>
    </row>
    <row r="27" spans="1:10" ht="30" customHeight="1">
      <c r="A27" s="42">
        <v>25</v>
      </c>
      <c r="B27" s="59"/>
      <c r="C27" s="43">
        <v>20190702</v>
      </c>
      <c r="D27" s="44">
        <v>86</v>
      </c>
      <c r="E27" s="45">
        <f t="shared" si="0"/>
        <v>22.93</v>
      </c>
      <c r="F27" s="46">
        <v>56</v>
      </c>
      <c r="G27" s="47">
        <f t="shared" si="1"/>
        <v>33.6</v>
      </c>
      <c r="H27" s="47">
        <f t="shared" si="2"/>
        <v>56.53</v>
      </c>
      <c r="I27" s="48" t="s">
        <v>32</v>
      </c>
      <c r="J27" s="48"/>
    </row>
    <row r="28" spans="1:10" ht="30" customHeight="1">
      <c r="A28" s="42">
        <v>26</v>
      </c>
      <c r="B28" s="60"/>
      <c r="C28" s="43">
        <v>20190708</v>
      </c>
      <c r="D28" s="44">
        <v>84</v>
      </c>
      <c r="E28" s="45">
        <f t="shared" si="0"/>
        <v>22.4</v>
      </c>
      <c r="F28" s="46">
        <v>56.33</v>
      </c>
      <c r="G28" s="47">
        <f t="shared" si="1"/>
        <v>33.79</v>
      </c>
      <c r="H28" s="47">
        <f t="shared" si="2"/>
        <v>56.19</v>
      </c>
      <c r="I28" s="50" t="s">
        <v>32</v>
      </c>
      <c r="J28" s="50"/>
    </row>
    <row r="29" spans="1:10" ht="30" customHeight="1">
      <c r="A29" s="42">
        <v>27</v>
      </c>
      <c r="B29" s="58" t="s">
        <v>36</v>
      </c>
      <c r="C29" s="43">
        <v>20190716</v>
      </c>
      <c r="D29" s="44">
        <v>96</v>
      </c>
      <c r="E29" s="45">
        <f t="shared" si="0"/>
        <v>25.6</v>
      </c>
      <c r="F29" s="46">
        <v>63.33</v>
      </c>
      <c r="G29" s="47">
        <f t="shared" si="1"/>
        <v>37.99</v>
      </c>
      <c r="H29" s="47">
        <f t="shared" si="2"/>
        <v>63.59</v>
      </c>
      <c r="I29" s="54"/>
      <c r="J29" s="50" t="s">
        <v>30</v>
      </c>
    </row>
    <row r="30" spans="1:10" ht="30" customHeight="1">
      <c r="A30" s="42">
        <v>28</v>
      </c>
      <c r="B30" s="59"/>
      <c r="C30" s="43">
        <v>20190715</v>
      </c>
      <c r="D30" s="44">
        <v>87.5</v>
      </c>
      <c r="E30" s="45">
        <f t="shared" si="0"/>
        <v>23.33</v>
      </c>
      <c r="F30" s="46">
        <v>57.33</v>
      </c>
      <c r="G30" s="47">
        <f t="shared" si="1"/>
        <v>34.39</v>
      </c>
      <c r="H30" s="47">
        <f t="shared" si="2"/>
        <v>57.72</v>
      </c>
      <c r="I30" s="50" t="s">
        <v>32</v>
      </c>
      <c r="J30" s="50"/>
    </row>
    <row r="31" spans="1:10" ht="30" customHeight="1">
      <c r="A31" s="42">
        <v>29</v>
      </c>
      <c r="B31" s="59"/>
      <c r="C31" s="43">
        <v>20190717</v>
      </c>
      <c r="D31" s="44">
        <v>80</v>
      </c>
      <c r="E31" s="45">
        <f t="shared" si="0"/>
        <v>21.33</v>
      </c>
      <c r="F31" s="46">
        <v>59</v>
      </c>
      <c r="G31" s="47">
        <f t="shared" si="1"/>
        <v>35.4</v>
      </c>
      <c r="H31" s="47">
        <f t="shared" si="2"/>
        <v>56.73</v>
      </c>
      <c r="I31" s="50" t="s">
        <v>32</v>
      </c>
      <c r="J31" s="50"/>
    </row>
    <row r="32" spans="1:10" ht="30" customHeight="1">
      <c r="A32" s="42">
        <v>30</v>
      </c>
      <c r="B32" s="59"/>
      <c r="C32" s="43">
        <v>20190711</v>
      </c>
      <c r="D32" s="44">
        <v>75</v>
      </c>
      <c r="E32" s="45">
        <f t="shared" si="0"/>
        <v>20</v>
      </c>
      <c r="F32" s="46">
        <v>59.66</v>
      </c>
      <c r="G32" s="47">
        <f t="shared" si="1"/>
        <v>35.79</v>
      </c>
      <c r="H32" s="47">
        <f t="shared" si="2"/>
        <v>55.79</v>
      </c>
      <c r="I32" s="50" t="s">
        <v>32</v>
      </c>
      <c r="J32" s="50"/>
    </row>
    <row r="33" spans="1:10" ht="30" customHeight="1">
      <c r="A33" s="42">
        <v>31</v>
      </c>
      <c r="B33" s="60"/>
      <c r="C33" s="43">
        <v>20190714</v>
      </c>
      <c r="D33" s="44">
        <v>72</v>
      </c>
      <c r="E33" s="45">
        <f t="shared" si="0"/>
        <v>19.2</v>
      </c>
      <c r="F33" s="46">
        <v>57.33</v>
      </c>
      <c r="G33" s="47">
        <f t="shared" si="1"/>
        <v>34.39</v>
      </c>
      <c r="H33" s="47">
        <f t="shared" si="2"/>
        <v>53.59</v>
      </c>
      <c r="I33" s="50" t="s">
        <v>32</v>
      </c>
      <c r="J33" s="50"/>
    </row>
    <row r="34" spans="1:10" ht="30" customHeight="1">
      <c r="A34" s="42">
        <v>32</v>
      </c>
      <c r="B34" s="58" t="s">
        <v>37</v>
      </c>
      <c r="C34" s="54">
        <v>20190412</v>
      </c>
      <c r="D34" s="44">
        <v>98</v>
      </c>
      <c r="E34" s="45">
        <f t="shared" si="0"/>
        <v>26.13</v>
      </c>
      <c r="F34" s="46">
        <v>57.66</v>
      </c>
      <c r="G34" s="47">
        <f t="shared" si="1"/>
        <v>34.59</v>
      </c>
      <c r="H34" s="47">
        <f t="shared" si="2"/>
        <v>60.72</v>
      </c>
      <c r="I34" s="50" t="s">
        <v>32</v>
      </c>
      <c r="J34" s="50"/>
    </row>
    <row r="35" spans="1:10" ht="30" customHeight="1">
      <c r="A35" s="42">
        <v>33</v>
      </c>
      <c r="B35" s="59"/>
      <c r="C35" s="54">
        <v>20190407</v>
      </c>
      <c r="D35" s="44">
        <v>95</v>
      </c>
      <c r="E35" s="45">
        <f t="shared" si="0"/>
        <v>25.33</v>
      </c>
      <c r="F35" s="46">
        <v>56.66</v>
      </c>
      <c r="G35" s="47">
        <f t="shared" si="1"/>
        <v>33.99</v>
      </c>
      <c r="H35" s="47">
        <f t="shared" si="2"/>
        <v>59.32</v>
      </c>
      <c r="I35" s="50" t="s">
        <v>32</v>
      </c>
      <c r="J35" s="50"/>
    </row>
    <row r="36" spans="1:10" ht="30" customHeight="1">
      <c r="A36" s="42">
        <v>34</v>
      </c>
      <c r="B36" s="59"/>
      <c r="C36" s="54">
        <v>20190413</v>
      </c>
      <c r="D36" s="44">
        <v>89</v>
      </c>
      <c r="E36" s="45">
        <f t="shared" si="0"/>
        <v>23.73</v>
      </c>
      <c r="F36" s="46">
        <v>59</v>
      </c>
      <c r="G36" s="47">
        <f t="shared" si="1"/>
        <v>35.4</v>
      </c>
      <c r="H36" s="47">
        <f t="shared" si="2"/>
        <v>59.129999999999995</v>
      </c>
      <c r="I36" s="48" t="s">
        <v>32</v>
      </c>
      <c r="J36" s="48"/>
    </row>
    <row r="37" spans="1:10" ht="30" customHeight="1">
      <c r="A37" s="42">
        <v>35</v>
      </c>
      <c r="B37" s="59"/>
      <c r="C37" s="42">
        <v>20190417</v>
      </c>
      <c r="D37" s="44">
        <v>95</v>
      </c>
      <c r="E37" s="45">
        <f t="shared" si="0"/>
        <v>25.33</v>
      </c>
      <c r="F37" s="46">
        <v>55.66</v>
      </c>
      <c r="G37" s="47">
        <f t="shared" si="1"/>
        <v>33.39</v>
      </c>
      <c r="H37" s="47">
        <f t="shared" si="2"/>
        <v>58.72</v>
      </c>
      <c r="I37" s="50" t="s">
        <v>32</v>
      </c>
      <c r="J37" s="50"/>
    </row>
    <row r="38" spans="1:10" ht="30" customHeight="1">
      <c r="A38" s="42">
        <v>36</v>
      </c>
      <c r="B38" s="60"/>
      <c r="C38" s="54">
        <v>20190404</v>
      </c>
      <c r="D38" s="44">
        <v>89</v>
      </c>
      <c r="E38" s="45">
        <f t="shared" si="0"/>
        <v>23.73</v>
      </c>
      <c r="F38" s="46">
        <v>57.33</v>
      </c>
      <c r="G38" s="47">
        <f t="shared" si="1"/>
        <v>34.39</v>
      </c>
      <c r="H38" s="47">
        <f t="shared" si="2"/>
        <v>58.120000000000005</v>
      </c>
      <c r="I38" s="50" t="s">
        <v>32</v>
      </c>
      <c r="J38" s="50"/>
    </row>
    <row r="39" spans="1:10" ht="30" customHeight="1">
      <c r="A39" s="42">
        <v>37</v>
      </c>
      <c r="B39" s="58" t="s">
        <v>38</v>
      </c>
      <c r="C39" s="54">
        <v>20190509</v>
      </c>
      <c r="D39" s="44">
        <v>82</v>
      </c>
      <c r="E39" s="45">
        <f t="shared" si="0"/>
        <v>21.86</v>
      </c>
      <c r="F39" s="46">
        <v>65.66</v>
      </c>
      <c r="G39" s="47">
        <f t="shared" si="1"/>
        <v>39.39</v>
      </c>
      <c r="H39" s="47">
        <f t="shared" si="2"/>
        <v>61.25</v>
      </c>
      <c r="I39" s="50"/>
      <c r="J39" s="50" t="s">
        <v>30</v>
      </c>
    </row>
    <row r="40" spans="1:10" ht="30" customHeight="1">
      <c r="A40" s="42">
        <v>38</v>
      </c>
      <c r="B40" s="59"/>
      <c r="C40" s="54">
        <v>20190501</v>
      </c>
      <c r="D40" s="44">
        <v>96</v>
      </c>
      <c r="E40" s="45">
        <f t="shared" si="0"/>
        <v>25.6</v>
      </c>
      <c r="F40" s="46">
        <v>57.33</v>
      </c>
      <c r="G40" s="47">
        <f t="shared" si="1"/>
        <v>34.39</v>
      </c>
      <c r="H40" s="47">
        <f t="shared" si="2"/>
        <v>59.99</v>
      </c>
      <c r="I40" s="50" t="s">
        <v>32</v>
      </c>
      <c r="J40" s="50"/>
    </row>
    <row r="41" spans="1:10" ht="30" customHeight="1">
      <c r="A41" s="42">
        <v>39</v>
      </c>
      <c r="B41" s="59"/>
      <c r="C41" s="54">
        <v>20190507</v>
      </c>
      <c r="D41" s="44">
        <v>90</v>
      </c>
      <c r="E41" s="45">
        <f t="shared" si="0"/>
        <v>24</v>
      </c>
      <c r="F41" s="46">
        <v>57</v>
      </c>
      <c r="G41" s="47">
        <f t="shared" si="1"/>
        <v>34.2</v>
      </c>
      <c r="H41" s="47">
        <f t="shared" si="2"/>
        <v>58.2</v>
      </c>
      <c r="I41" s="50" t="s">
        <v>32</v>
      </c>
      <c r="J41" s="50"/>
    </row>
    <row r="42" spans="1:10" ht="30" customHeight="1">
      <c r="A42" s="42">
        <v>40</v>
      </c>
      <c r="B42" s="59"/>
      <c r="C42" s="54">
        <v>20190508</v>
      </c>
      <c r="D42" s="44">
        <v>72</v>
      </c>
      <c r="E42" s="45">
        <f t="shared" si="0"/>
        <v>19.2</v>
      </c>
      <c r="F42" s="46">
        <v>62.66</v>
      </c>
      <c r="G42" s="47">
        <f t="shared" si="1"/>
        <v>37.59</v>
      </c>
      <c r="H42" s="47">
        <f t="shared" si="2"/>
        <v>56.790000000000006</v>
      </c>
      <c r="I42" s="50"/>
      <c r="J42" s="50"/>
    </row>
    <row r="43" spans="1:10" ht="30" customHeight="1">
      <c r="A43" s="42">
        <v>41</v>
      </c>
      <c r="B43" s="60"/>
      <c r="C43" s="54">
        <v>20190506</v>
      </c>
      <c r="D43" s="44">
        <v>71</v>
      </c>
      <c r="E43" s="45">
        <f t="shared" si="0"/>
        <v>18.93</v>
      </c>
      <c r="F43" s="46">
        <v>56.33</v>
      </c>
      <c r="G43" s="47">
        <f t="shared" si="1"/>
        <v>33.79</v>
      </c>
      <c r="H43" s="47">
        <f t="shared" si="2"/>
        <v>52.72</v>
      </c>
      <c r="I43" s="50" t="s">
        <v>32</v>
      </c>
      <c r="J43" s="50"/>
    </row>
  </sheetData>
  <sheetProtection/>
  <mergeCells count="9">
    <mergeCell ref="A1:J1"/>
    <mergeCell ref="B3:B7"/>
    <mergeCell ref="B34:B38"/>
    <mergeCell ref="B39:B43"/>
    <mergeCell ref="B8:B12"/>
    <mergeCell ref="B13:B17"/>
    <mergeCell ref="B18:B23"/>
    <mergeCell ref="B24:B28"/>
    <mergeCell ref="B29:B33"/>
  </mergeCells>
  <printOptions/>
  <pageMargins left="0.5118110236220472" right="0.31496062992125984" top="0.5511811023622047" bottom="0.472440944881889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19" sqref="F9:F19"/>
    </sheetView>
  </sheetViews>
  <sheetFormatPr defaultColWidth="18.75390625" defaultRowHeight="14.25"/>
  <cols>
    <col min="1" max="1" width="6.25390625" style="1" customWidth="1"/>
    <col min="2" max="2" width="11.00390625" style="1" customWidth="1"/>
    <col min="3" max="3" width="10.375" style="2" customWidth="1"/>
    <col min="4" max="5" width="9.625" style="2" customWidth="1"/>
    <col min="6" max="7" width="9.625" style="1" customWidth="1"/>
    <col min="8" max="8" width="8.875" style="1" customWidth="1"/>
    <col min="9" max="9" width="13.875" style="1" customWidth="1"/>
    <col min="10" max="10" width="10.75390625" style="1" customWidth="1"/>
    <col min="11" max="251" width="9.00390625" style="1" customWidth="1"/>
    <col min="252" max="252" width="10.25390625" style="1" customWidth="1"/>
    <col min="253" max="253" width="25.125" style="1" customWidth="1"/>
    <col min="254" max="254" width="18.75390625" style="1" customWidth="1"/>
  </cols>
  <sheetData>
    <row r="1" spans="1:10" ht="62.25" customHeight="1">
      <c r="A1" s="55" t="s">
        <v>17</v>
      </c>
      <c r="B1" s="55"/>
      <c r="C1" s="56"/>
      <c r="D1" s="56"/>
      <c r="E1" s="56"/>
      <c r="F1" s="55"/>
      <c r="G1" s="56"/>
      <c r="H1" s="56"/>
      <c r="I1" s="55"/>
      <c r="J1" s="55"/>
    </row>
    <row r="2" spans="1:10" ht="30" customHeight="1">
      <c r="A2" s="21" t="s">
        <v>0</v>
      </c>
      <c r="B2" s="21" t="s">
        <v>1</v>
      </c>
      <c r="C2" s="22" t="s">
        <v>2</v>
      </c>
      <c r="D2" s="22" t="s">
        <v>13</v>
      </c>
      <c r="E2" s="22" t="s">
        <v>3</v>
      </c>
      <c r="F2" s="21" t="s">
        <v>14</v>
      </c>
      <c r="G2" s="22" t="s">
        <v>4</v>
      </c>
      <c r="H2" s="22" t="s">
        <v>11</v>
      </c>
      <c r="I2" s="23" t="s">
        <v>5</v>
      </c>
      <c r="J2" s="21" t="s">
        <v>6</v>
      </c>
    </row>
    <row r="3" spans="1:14" ht="30" customHeight="1">
      <c r="A3" s="14">
        <v>1</v>
      </c>
      <c r="B3" s="65" t="s">
        <v>26</v>
      </c>
      <c r="C3" s="28">
        <v>20191705</v>
      </c>
      <c r="D3" s="39">
        <v>97</v>
      </c>
      <c r="E3" s="29">
        <f aca="true" t="shared" si="0" ref="E3:E30">ROUNDDOWN(D3/150*100*0.4,2)</f>
        <v>25.86</v>
      </c>
      <c r="F3" s="15">
        <v>69.66</v>
      </c>
      <c r="G3" s="15">
        <f aca="true" t="shared" si="1" ref="G3:G30">ROUNDDOWN(F3*0.6,2)</f>
        <v>41.79</v>
      </c>
      <c r="H3" s="15">
        <f aca="true" t="shared" si="2" ref="H3:H30">SUM(G3,E3)</f>
        <v>67.65</v>
      </c>
      <c r="I3" s="16"/>
      <c r="J3" s="31" t="s">
        <v>12</v>
      </c>
      <c r="N3" s="7"/>
    </row>
    <row r="4" spans="1:10" ht="30" customHeight="1">
      <c r="A4" s="14">
        <v>2</v>
      </c>
      <c r="B4" s="66"/>
      <c r="C4" s="28">
        <v>20191713</v>
      </c>
      <c r="D4" s="39">
        <v>110</v>
      </c>
      <c r="E4" s="29">
        <f t="shared" si="0"/>
        <v>29.33</v>
      </c>
      <c r="F4" s="19">
        <v>63.33</v>
      </c>
      <c r="G4" s="15">
        <f t="shared" si="1"/>
        <v>37.99</v>
      </c>
      <c r="H4" s="15">
        <f t="shared" si="2"/>
        <v>67.32</v>
      </c>
      <c r="I4" s="16"/>
      <c r="J4" s="31"/>
    </row>
    <row r="5" spans="1:10" ht="30" customHeight="1">
      <c r="A5" s="30">
        <v>3</v>
      </c>
      <c r="B5" s="66"/>
      <c r="C5" s="28">
        <v>20191707</v>
      </c>
      <c r="D5" s="39">
        <v>94</v>
      </c>
      <c r="E5" s="29">
        <f t="shared" si="0"/>
        <v>25.06</v>
      </c>
      <c r="F5" s="19">
        <v>60</v>
      </c>
      <c r="G5" s="15">
        <f t="shared" si="1"/>
        <v>36</v>
      </c>
      <c r="H5" s="15">
        <f t="shared" si="2"/>
        <v>61.06</v>
      </c>
      <c r="I5" s="16"/>
      <c r="J5" s="31"/>
    </row>
    <row r="6" spans="1:10" ht="30" customHeight="1">
      <c r="A6" s="30">
        <v>6</v>
      </c>
      <c r="B6" s="61" t="s">
        <v>8</v>
      </c>
      <c r="C6" s="28">
        <v>20192108</v>
      </c>
      <c r="D6" s="39">
        <v>125</v>
      </c>
      <c r="E6" s="29">
        <f t="shared" si="0"/>
        <v>33.33</v>
      </c>
      <c r="F6" s="19">
        <v>68</v>
      </c>
      <c r="G6" s="15">
        <f t="shared" si="1"/>
        <v>40.8</v>
      </c>
      <c r="H6" s="15">
        <f t="shared" si="2"/>
        <v>74.13</v>
      </c>
      <c r="I6" s="16"/>
      <c r="J6" s="31" t="s">
        <v>12</v>
      </c>
    </row>
    <row r="7" spans="1:10" ht="30" customHeight="1">
      <c r="A7" s="30">
        <v>7</v>
      </c>
      <c r="B7" s="62"/>
      <c r="C7" s="28">
        <v>20192107</v>
      </c>
      <c r="D7" s="39">
        <v>111</v>
      </c>
      <c r="E7" s="29">
        <f t="shared" si="0"/>
        <v>29.6</v>
      </c>
      <c r="F7" s="15">
        <v>67.66</v>
      </c>
      <c r="G7" s="15">
        <f t="shared" si="1"/>
        <v>40.59</v>
      </c>
      <c r="H7" s="15">
        <f t="shared" si="2"/>
        <v>70.19</v>
      </c>
      <c r="I7" s="16"/>
      <c r="J7" s="31" t="s">
        <v>12</v>
      </c>
    </row>
    <row r="8" spans="1:10" ht="30" customHeight="1">
      <c r="A8" s="30">
        <v>8</v>
      </c>
      <c r="B8" s="62"/>
      <c r="C8" s="28">
        <v>20192120</v>
      </c>
      <c r="D8" s="39">
        <v>86</v>
      </c>
      <c r="E8" s="29">
        <f t="shared" si="0"/>
        <v>22.93</v>
      </c>
      <c r="F8" s="15">
        <v>74</v>
      </c>
      <c r="G8" s="15">
        <f t="shared" si="1"/>
        <v>44.4</v>
      </c>
      <c r="H8" s="15">
        <f t="shared" si="2"/>
        <v>67.33</v>
      </c>
      <c r="I8" s="16"/>
      <c r="J8" s="31" t="s">
        <v>12</v>
      </c>
    </row>
    <row r="9" spans="1:10" ht="30" customHeight="1">
      <c r="A9" s="30">
        <v>9</v>
      </c>
      <c r="B9" s="62"/>
      <c r="C9" s="28">
        <v>20191603</v>
      </c>
      <c r="D9" s="39">
        <v>107</v>
      </c>
      <c r="E9" s="29">
        <f t="shared" si="0"/>
        <v>28.53</v>
      </c>
      <c r="F9" s="19">
        <v>59</v>
      </c>
      <c r="G9" s="15">
        <f t="shared" si="1"/>
        <v>35.4</v>
      </c>
      <c r="H9" s="15">
        <f t="shared" si="2"/>
        <v>63.93</v>
      </c>
      <c r="I9" s="15" t="s">
        <v>16</v>
      </c>
      <c r="J9" s="18"/>
    </row>
    <row r="10" spans="1:10" ht="30" customHeight="1">
      <c r="A10" s="30">
        <v>10</v>
      </c>
      <c r="B10" s="62"/>
      <c r="C10" s="28">
        <v>20192119</v>
      </c>
      <c r="D10" s="39">
        <v>102</v>
      </c>
      <c r="E10" s="29">
        <f t="shared" si="0"/>
        <v>27.2</v>
      </c>
      <c r="F10" s="15">
        <v>59.66</v>
      </c>
      <c r="G10" s="15">
        <f t="shared" si="1"/>
        <v>35.79</v>
      </c>
      <c r="H10" s="15">
        <f t="shared" si="2"/>
        <v>62.989999999999995</v>
      </c>
      <c r="I10" s="16" t="s">
        <v>16</v>
      </c>
      <c r="J10" s="17"/>
    </row>
    <row r="11" spans="1:10" ht="30" customHeight="1">
      <c r="A11" s="30">
        <v>11</v>
      </c>
      <c r="B11" s="62"/>
      <c r="C11" s="28">
        <v>20191607</v>
      </c>
      <c r="D11" s="39">
        <v>95</v>
      </c>
      <c r="E11" s="29">
        <f t="shared" si="0"/>
        <v>25.33</v>
      </c>
      <c r="F11" s="19">
        <v>60.33</v>
      </c>
      <c r="G11" s="15">
        <f t="shared" si="1"/>
        <v>36.19</v>
      </c>
      <c r="H11" s="15">
        <f t="shared" si="2"/>
        <v>61.519999999999996</v>
      </c>
      <c r="I11" s="16"/>
      <c r="J11" s="17"/>
    </row>
    <row r="12" spans="1:10" ht="30" customHeight="1">
      <c r="A12" s="30">
        <v>12</v>
      </c>
      <c r="B12" s="62"/>
      <c r="C12" s="28">
        <v>20192112</v>
      </c>
      <c r="D12" s="39">
        <v>103</v>
      </c>
      <c r="E12" s="29">
        <f t="shared" si="0"/>
        <v>27.46</v>
      </c>
      <c r="F12" s="15">
        <v>56.66</v>
      </c>
      <c r="G12" s="15">
        <f t="shared" si="1"/>
        <v>33.99</v>
      </c>
      <c r="H12" s="15">
        <f t="shared" si="2"/>
        <v>61.45</v>
      </c>
      <c r="I12" s="15" t="s">
        <v>16</v>
      </c>
      <c r="J12" s="17"/>
    </row>
    <row r="13" spans="1:14" ht="30" customHeight="1">
      <c r="A13" s="30">
        <v>13</v>
      </c>
      <c r="B13" s="62"/>
      <c r="C13" s="28">
        <v>20192105</v>
      </c>
      <c r="D13" s="39">
        <v>87</v>
      </c>
      <c r="E13" s="29">
        <f t="shared" si="0"/>
        <v>23.2</v>
      </c>
      <c r="F13" s="19">
        <v>61.33</v>
      </c>
      <c r="G13" s="15">
        <f t="shared" si="1"/>
        <v>36.79</v>
      </c>
      <c r="H13" s="15">
        <f t="shared" si="2"/>
        <v>59.989999999999995</v>
      </c>
      <c r="I13" s="15"/>
      <c r="J13" s="17"/>
      <c r="N13" s="7"/>
    </row>
    <row r="14" spans="1:14" ht="30" customHeight="1">
      <c r="A14" s="30">
        <v>14</v>
      </c>
      <c r="B14" s="62"/>
      <c r="C14" s="28">
        <v>20192102</v>
      </c>
      <c r="D14" s="39">
        <v>84</v>
      </c>
      <c r="E14" s="29">
        <f t="shared" si="0"/>
        <v>22.4</v>
      </c>
      <c r="F14" s="19">
        <v>61.33</v>
      </c>
      <c r="G14" s="15">
        <f t="shared" si="1"/>
        <v>36.79</v>
      </c>
      <c r="H14" s="15">
        <f t="shared" si="2"/>
        <v>59.19</v>
      </c>
      <c r="I14" s="15"/>
      <c r="J14" s="17"/>
      <c r="N14" s="7"/>
    </row>
    <row r="15" spans="1:10" ht="30" customHeight="1">
      <c r="A15" s="30">
        <v>15</v>
      </c>
      <c r="B15" s="62"/>
      <c r="C15" s="28">
        <v>20192123</v>
      </c>
      <c r="D15" s="39">
        <v>89.5</v>
      </c>
      <c r="E15" s="29">
        <f t="shared" si="0"/>
        <v>23.86</v>
      </c>
      <c r="F15" s="19">
        <v>58</v>
      </c>
      <c r="G15" s="15">
        <f t="shared" si="1"/>
        <v>34.8</v>
      </c>
      <c r="H15" s="15">
        <f t="shared" si="2"/>
        <v>58.66</v>
      </c>
      <c r="I15" s="16" t="s">
        <v>16</v>
      </c>
      <c r="J15" s="20"/>
    </row>
    <row r="16" spans="1:10" ht="30" customHeight="1">
      <c r="A16" s="30">
        <v>16</v>
      </c>
      <c r="B16" s="62"/>
      <c r="C16" s="28">
        <v>20192117</v>
      </c>
      <c r="D16" s="39">
        <v>85</v>
      </c>
      <c r="E16" s="29">
        <f t="shared" si="0"/>
        <v>22.66</v>
      </c>
      <c r="F16" s="19">
        <v>60</v>
      </c>
      <c r="G16" s="15">
        <f t="shared" si="1"/>
        <v>36</v>
      </c>
      <c r="H16" s="15">
        <f t="shared" si="2"/>
        <v>58.66</v>
      </c>
      <c r="I16" s="15"/>
      <c r="J16" s="17"/>
    </row>
    <row r="17" spans="1:10" ht="30" customHeight="1">
      <c r="A17" s="30">
        <v>17</v>
      </c>
      <c r="B17" s="62"/>
      <c r="C17" s="28">
        <v>20192103</v>
      </c>
      <c r="D17" s="39">
        <v>89.5</v>
      </c>
      <c r="E17" s="29">
        <f t="shared" si="0"/>
        <v>23.86</v>
      </c>
      <c r="F17" s="19">
        <v>57.33</v>
      </c>
      <c r="G17" s="15">
        <f t="shared" si="1"/>
        <v>34.39</v>
      </c>
      <c r="H17" s="15">
        <f t="shared" si="2"/>
        <v>58.25</v>
      </c>
      <c r="I17" s="16" t="s">
        <v>16</v>
      </c>
      <c r="J17" s="17"/>
    </row>
    <row r="18" spans="1:10" ht="30" customHeight="1">
      <c r="A18" s="30">
        <v>18</v>
      </c>
      <c r="B18" s="62"/>
      <c r="C18" s="28">
        <v>20192125</v>
      </c>
      <c r="D18" s="39">
        <v>87</v>
      </c>
      <c r="E18" s="29">
        <f t="shared" si="0"/>
        <v>23.2</v>
      </c>
      <c r="F18" s="15">
        <v>56</v>
      </c>
      <c r="G18" s="15">
        <f t="shared" si="1"/>
        <v>33.6</v>
      </c>
      <c r="H18" s="15">
        <f t="shared" si="2"/>
        <v>56.8</v>
      </c>
      <c r="I18" s="16" t="s">
        <v>16</v>
      </c>
      <c r="J18" s="17"/>
    </row>
    <row r="19" spans="1:10" ht="30" customHeight="1">
      <c r="A19" s="30">
        <v>19</v>
      </c>
      <c r="B19" s="62"/>
      <c r="C19" s="38" t="s">
        <v>28</v>
      </c>
      <c r="D19" s="39">
        <v>86</v>
      </c>
      <c r="E19" s="29">
        <f t="shared" si="0"/>
        <v>22.93</v>
      </c>
      <c r="F19" s="19">
        <v>56</v>
      </c>
      <c r="G19" s="15">
        <f t="shared" si="1"/>
        <v>33.6</v>
      </c>
      <c r="H19" s="15">
        <f t="shared" si="2"/>
        <v>56.53</v>
      </c>
      <c r="I19" s="15" t="s">
        <v>16</v>
      </c>
      <c r="J19" s="17"/>
    </row>
    <row r="20" spans="1:10" ht="30" customHeight="1">
      <c r="A20" s="30">
        <v>21</v>
      </c>
      <c r="B20" s="64" t="s">
        <v>27</v>
      </c>
      <c r="C20" s="28">
        <v>20191903</v>
      </c>
      <c r="D20" s="40">
        <v>101</v>
      </c>
      <c r="E20" s="29">
        <f t="shared" si="0"/>
        <v>26.93</v>
      </c>
      <c r="F20" s="29">
        <v>67</v>
      </c>
      <c r="G20" s="15">
        <f t="shared" si="1"/>
        <v>40.2</v>
      </c>
      <c r="H20" s="15">
        <f t="shared" si="2"/>
        <v>67.13</v>
      </c>
      <c r="I20" s="15"/>
      <c r="J20" s="31" t="s">
        <v>12</v>
      </c>
    </row>
    <row r="21" spans="1:10" ht="30" customHeight="1">
      <c r="A21" s="30">
        <v>22</v>
      </c>
      <c r="B21" s="64"/>
      <c r="C21" s="28">
        <v>20191905</v>
      </c>
      <c r="D21" s="40">
        <v>90.5</v>
      </c>
      <c r="E21" s="29">
        <f t="shared" si="0"/>
        <v>24.13</v>
      </c>
      <c r="F21" s="29">
        <v>71.66</v>
      </c>
      <c r="G21" s="15">
        <f t="shared" si="1"/>
        <v>42.99</v>
      </c>
      <c r="H21" s="15">
        <f t="shared" si="2"/>
        <v>67.12</v>
      </c>
      <c r="I21" s="15"/>
      <c r="J21" s="31" t="s">
        <v>12</v>
      </c>
    </row>
    <row r="22" spans="1:10" ht="30" customHeight="1">
      <c r="A22" s="30">
        <v>23</v>
      </c>
      <c r="B22" s="64"/>
      <c r="C22" s="28">
        <v>20191918</v>
      </c>
      <c r="D22" s="40">
        <v>101</v>
      </c>
      <c r="E22" s="29">
        <f t="shared" si="0"/>
        <v>26.93</v>
      </c>
      <c r="F22" s="29">
        <v>65.66</v>
      </c>
      <c r="G22" s="15">
        <f t="shared" si="1"/>
        <v>39.39</v>
      </c>
      <c r="H22" s="15">
        <f t="shared" si="2"/>
        <v>66.32</v>
      </c>
      <c r="I22" s="15"/>
      <c r="J22" s="31" t="s">
        <v>12</v>
      </c>
    </row>
    <row r="23" spans="1:10" ht="30" customHeight="1">
      <c r="A23" s="30">
        <v>24</v>
      </c>
      <c r="B23" s="64"/>
      <c r="C23" s="28">
        <v>20191904</v>
      </c>
      <c r="D23" s="40">
        <v>102</v>
      </c>
      <c r="E23" s="29">
        <f t="shared" si="0"/>
        <v>27.2</v>
      </c>
      <c r="F23" s="29">
        <v>61.66</v>
      </c>
      <c r="G23" s="15">
        <f t="shared" si="1"/>
        <v>36.99</v>
      </c>
      <c r="H23" s="15">
        <f t="shared" si="2"/>
        <v>64.19</v>
      </c>
      <c r="I23" s="15"/>
      <c r="J23" s="17"/>
    </row>
    <row r="24" spans="1:10" ht="30" customHeight="1">
      <c r="A24" s="30">
        <v>25</v>
      </c>
      <c r="B24" s="64"/>
      <c r="C24" s="28">
        <v>20191912</v>
      </c>
      <c r="D24" s="40">
        <v>90</v>
      </c>
      <c r="E24" s="29">
        <f t="shared" si="0"/>
        <v>24</v>
      </c>
      <c r="F24" s="29">
        <v>59</v>
      </c>
      <c r="G24" s="15">
        <f t="shared" si="1"/>
        <v>35.4</v>
      </c>
      <c r="H24" s="15">
        <f t="shared" si="2"/>
        <v>59.4</v>
      </c>
      <c r="I24" s="15" t="s">
        <v>16</v>
      </c>
      <c r="J24" s="18"/>
    </row>
    <row r="25" spans="1:10" ht="30" customHeight="1">
      <c r="A25" s="30">
        <v>26</v>
      </c>
      <c r="B25" s="64"/>
      <c r="C25" s="28">
        <v>20191907</v>
      </c>
      <c r="D25" s="40">
        <v>84</v>
      </c>
      <c r="E25" s="29">
        <f t="shared" si="0"/>
        <v>22.4</v>
      </c>
      <c r="F25" s="29">
        <v>61.33</v>
      </c>
      <c r="G25" s="15">
        <f t="shared" si="1"/>
        <v>36.79</v>
      </c>
      <c r="H25" s="15">
        <f t="shared" si="2"/>
        <v>59.19</v>
      </c>
      <c r="I25" s="15"/>
      <c r="J25" s="17"/>
    </row>
    <row r="26" spans="1:10" ht="30" customHeight="1">
      <c r="A26" s="30">
        <v>27</v>
      </c>
      <c r="B26" s="64"/>
      <c r="C26" s="28">
        <v>20191910</v>
      </c>
      <c r="D26" s="40">
        <v>83.5</v>
      </c>
      <c r="E26" s="29">
        <f t="shared" si="0"/>
        <v>22.26</v>
      </c>
      <c r="F26" s="29">
        <v>61</v>
      </c>
      <c r="G26" s="15">
        <f t="shared" si="1"/>
        <v>36.6</v>
      </c>
      <c r="H26" s="15">
        <f t="shared" si="2"/>
        <v>58.86</v>
      </c>
      <c r="I26" s="15"/>
      <c r="J26" s="20"/>
    </row>
    <row r="27" spans="1:14" ht="30" customHeight="1">
      <c r="A27" s="30">
        <v>28</v>
      </c>
      <c r="B27" s="64"/>
      <c r="C27" s="28">
        <v>20191915</v>
      </c>
      <c r="D27" s="40">
        <v>89.5</v>
      </c>
      <c r="E27" s="29">
        <f t="shared" si="0"/>
        <v>23.86</v>
      </c>
      <c r="F27" s="29">
        <v>58</v>
      </c>
      <c r="G27" s="15">
        <f t="shared" si="1"/>
        <v>34.8</v>
      </c>
      <c r="H27" s="15">
        <f t="shared" si="2"/>
        <v>58.66</v>
      </c>
      <c r="I27" s="15" t="s">
        <v>16</v>
      </c>
      <c r="J27" s="18"/>
      <c r="N27" s="7"/>
    </row>
    <row r="28" spans="1:10" ht="30" customHeight="1">
      <c r="A28" s="30">
        <v>29</v>
      </c>
      <c r="B28" s="64"/>
      <c r="C28" s="28">
        <v>20191913</v>
      </c>
      <c r="D28" s="40">
        <v>87.5</v>
      </c>
      <c r="E28" s="29">
        <f t="shared" si="0"/>
        <v>23.33</v>
      </c>
      <c r="F28" s="29">
        <v>58</v>
      </c>
      <c r="G28" s="15">
        <f t="shared" si="1"/>
        <v>34.8</v>
      </c>
      <c r="H28" s="15">
        <f t="shared" si="2"/>
        <v>58.129999999999995</v>
      </c>
      <c r="I28" s="15" t="s">
        <v>16</v>
      </c>
      <c r="J28" s="20"/>
    </row>
    <row r="29" spans="1:10" ht="30" customHeight="1">
      <c r="A29" s="30">
        <v>30</v>
      </c>
      <c r="B29" s="64"/>
      <c r="C29" s="33">
        <v>20191914</v>
      </c>
      <c r="D29" s="40">
        <v>85.5</v>
      </c>
      <c r="E29" s="29">
        <f t="shared" si="0"/>
        <v>22.8</v>
      </c>
      <c r="F29" s="29">
        <v>57</v>
      </c>
      <c r="G29" s="15">
        <f t="shared" si="1"/>
        <v>34.2</v>
      </c>
      <c r="H29" s="15">
        <f t="shared" si="2"/>
        <v>57</v>
      </c>
      <c r="I29" s="15" t="s">
        <v>16</v>
      </c>
      <c r="J29" s="32"/>
    </row>
    <row r="30" spans="1:10" ht="30" customHeight="1">
      <c r="A30" s="30">
        <v>31</v>
      </c>
      <c r="B30" s="64"/>
      <c r="C30" s="28">
        <v>20191901</v>
      </c>
      <c r="D30" s="40">
        <v>79</v>
      </c>
      <c r="E30" s="29">
        <f t="shared" si="0"/>
        <v>21.06</v>
      </c>
      <c r="F30" s="29">
        <v>57.66</v>
      </c>
      <c r="G30" s="15">
        <f t="shared" si="1"/>
        <v>34.59</v>
      </c>
      <c r="H30" s="15">
        <f t="shared" si="2"/>
        <v>55.650000000000006</v>
      </c>
      <c r="I30" s="15" t="s">
        <v>16</v>
      </c>
      <c r="J30" s="17"/>
    </row>
  </sheetData>
  <sheetProtection/>
  <mergeCells count="4">
    <mergeCell ref="B6:B19"/>
    <mergeCell ref="B20:B30"/>
    <mergeCell ref="A1:J1"/>
    <mergeCell ref="B3:B5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9" sqref="N9"/>
    </sheetView>
  </sheetViews>
  <sheetFormatPr defaultColWidth="18.75390625" defaultRowHeight="14.25"/>
  <cols>
    <col min="1" max="1" width="5.25390625" style="1" customWidth="1"/>
    <col min="2" max="2" width="11.50390625" style="13" customWidth="1"/>
    <col min="3" max="3" width="11.375" style="1" customWidth="1"/>
    <col min="4" max="4" width="8.625" style="1" customWidth="1"/>
    <col min="5" max="5" width="10.125" style="1" customWidth="1"/>
    <col min="6" max="6" width="8.625" style="1" customWidth="1"/>
    <col min="7" max="7" width="10.75390625" style="1" customWidth="1"/>
    <col min="8" max="8" width="9.625" style="1" customWidth="1"/>
    <col min="9" max="9" width="13.625" style="1" customWidth="1"/>
    <col min="10" max="10" width="10.875" style="1" customWidth="1"/>
    <col min="11" max="251" width="9.00390625" style="1" customWidth="1"/>
    <col min="252" max="252" width="10.25390625" style="1" customWidth="1"/>
    <col min="253" max="253" width="25.125" style="1" customWidth="1"/>
    <col min="254" max="254" width="18.75390625" style="1" customWidth="1"/>
  </cols>
  <sheetData>
    <row r="1" spans="1:10" ht="77.25" customHeight="1">
      <c r="A1" s="55" t="s">
        <v>17</v>
      </c>
      <c r="B1" s="55"/>
      <c r="C1" s="56"/>
      <c r="D1" s="56"/>
      <c r="E1" s="56"/>
      <c r="F1" s="55"/>
      <c r="G1" s="56"/>
      <c r="H1" s="56"/>
      <c r="I1" s="55"/>
      <c r="J1" s="55"/>
    </row>
    <row r="2" spans="1:10" ht="30" customHeight="1">
      <c r="A2" s="21" t="s">
        <v>0</v>
      </c>
      <c r="B2" s="21" t="s">
        <v>1</v>
      </c>
      <c r="C2" s="21" t="s">
        <v>2</v>
      </c>
      <c r="D2" s="22" t="s">
        <v>9</v>
      </c>
      <c r="E2" s="22" t="s">
        <v>3</v>
      </c>
      <c r="F2" s="21" t="s">
        <v>10</v>
      </c>
      <c r="G2" s="22" t="s">
        <v>4</v>
      </c>
      <c r="H2" s="22" t="s">
        <v>15</v>
      </c>
      <c r="I2" s="23" t="s">
        <v>5</v>
      </c>
      <c r="J2" s="21" t="s">
        <v>6</v>
      </c>
    </row>
    <row r="3" spans="1:14" ht="30" customHeight="1">
      <c r="A3" s="30">
        <v>1</v>
      </c>
      <c r="B3" s="57" t="s">
        <v>22</v>
      </c>
      <c r="C3" s="41">
        <v>20192002</v>
      </c>
      <c r="D3" s="41">
        <v>85.5</v>
      </c>
      <c r="E3" s="25">
        <f aca="true" t="shared" si="0" ref="E3:E18">ROUNDDOWN(D3/150*100*0.4,2)</f>
        <v>22.8</v>
      </c>
      <c r="F3" s="25">
        <v>77.33</v>
      </c>
      <c r="G3" s="15">
        <f aca="true" t="shared" si="1" ref="G3:G18">ROUNDDOWN(F3*0.6,2)</f>
        <v>46.39</v>
      </c>
      <c r="H3" s="15">
        <f aca="true" t="shared" si="2" ref="H3:H18">SUM(G3,E3)</f>
        <v>69.19</v>
      </c>
      <c r="I3" s="16"/>
      <c r="J3" s="16" t="s">
        <v>12</v>
      </c>
      <c r="N3" s="7"/>
    </row>
    <row r="4" spans="1:10" ht="30" customHeight="1">
      <c r="A4" s="30">
        <v>2</v>
      </c>
      <c r="B4" s="57"/>
      <c r="C4" s="41">
        <v>20192003</v>
      </c>
      <c r="D4" s="41">
        <v>94</v>
      </c>
      <c r="E4" s="25">
        <f t="shared" si="0"/>
        <v>25.06</v>
      </c>
      <c r="F4" s="25">
        <v>71</v>
      </c>
      <c r="G4" s="15">
        <f t="shared" si="1"/>
        <v>42.6</v>
      </c>
      <c r="H4" s="15">
        <f t="shared" si="2"/>
        <v>67.66</v>
      </c>
      <c r="I4" s="16"/>
      <c r="J4" s="16" t="s">
        <v>12</v>
      </c>
    </row>
    <row r="5" spans="1:10" ht="30" customHeight="1">
      <c r="A5" s="30">
        <v>3</v>
      </c>
      <c r="B5" s="57"/>
      <c r="C5" s="41">
        <v>20192014</v>
      </c>
      <c r="D5" s="41">
        <v>103</v>
      </c>
      <c r="E5" s="25">
        <f t="shared" si="0"/>
        <v>27.46</v>
      </c>
      <c r="F5" s="25">
        <v>61.33</v>
      </c>
      <c r="G5" s="15">
        <f t="shared" si="1"/>
        <v>36.79</v>
      </c>
      <c r="H5" s="15">
        <f t="shared" si="2"/>
        <v>64.25</v>
      </c>
      <c r="I5" s="16"/>
      <c r="J5" s="18"/>
    </row>
    <row r="6" spans="1:10" ht="30" customHeight="1">
      <c r="A6" s="30">
        <v>4</v>
      </c>
      <c r="B6" s="57"/>
      <c r="C6" s="41">
        <v>20192017</v>
      </c>
      <c r="D6" s="41">
        <v>104</v>
      </c>
      <c r="E6" s="25">
        <f t="shared" si="0"/>
        <v>27.73</v>
      </c>
      <c r="F6" s="25">
        <v>59.66</v>
      </c>
      <c r="G6" s="15">
        <f t="shared" si="1"/>
        <v>35.79</v>
      </c>
      <c r="H6" s="15">
        <f t="shared" si="2"/>
        <v>63.519999999999996</v>
      </c>
      <c r="I6" s="15" t="s">
        <v>16</v>
      </c>
      <c r="J6" s="20"/>
    </row>
    <row r="7" spans="1:10" ht="30" customHeight="1">
      <c r="A7" s="30">
        <v>5</v>
      </c>
      <c r="B7" s="57"/>
      <c r="C7" s="41">
        <v>20192010</v>
      </c>
      <c r="D7" s="41">
        <v>99</v>
      </c>
      <c r="E7" s="25">
        <f t="shared" si="0"/>
        <v>26.4</v>
      </c>
      <c r="F7" s="25">
        <v>61.33</v>
      </c>
      <c r="G7" s="15">
        <f t="shared" si="1"/>
        <v>36.79</v>
      </c>
      <c r="H7" s="15">
        <f t="shared" si="2"/>
        <v>63.19</v>
      </c>
      <c r="I7" s="16"/>
      <c r="J7" s="18"/>
    </row>
    <row r="8" spans="1:10" ht="30" customHeight="1">
      <c r="A8" s="30">
        <v>6</v>
      </c>
      <c r="B8" s="57"/>
      <c r="C8" s="41">
        <v>20192016</v>
      </c>
      <c r="D8" s="41">
        <v>90</v>
      </c>
      <c r="E8" s="25">
        <f t="shared" si="0"/>
        <v>24</v>
      </c>
      <c r="F8" s="25">
        <v>64.66</v>
      </c>
      <c r="G8" s="15">
        <f t="shared" si="1"/>
        <v>38.79</v>
      </c>
      <c r="H8" s="15">
        <f t="shared" si="2"/>
        <v>62.79</v>
      </c>
      <c r="I8" s="16"/>
      <c r="J8" s="17"/>
    </row>
    <row r="9" spans="1:10" ht="30" customHeight="1">
      <c r="A9" s="30">
        <v>7</v>
      </c>
      <c r="B9" s="57"/>
      <c r="C9" s="41">
        <v>20192013</v>
      </c>
      <c r="D9" s="41">
        <v>91</v>
      </c>
      <c r="E9" s="25">
        <f t="shared" si="0"/>
        <v>24.26</v>
      </c>
      <c r="F9" s="25">
        <v>63</v>
      </c>
      <c r="G9" s="15">
        <f t="shared" si="1"/>
        <v>37.8</v>
      </c>
      <c r="H9" s="15">
        <f t="shared" si="2"/>
        <v>62.06</v>
      </c>
      <c r="I9" s="16"/>
      <c r="J9" s="20"/>
    </row>
    <row r="10" spans="1:10" ht="30" customHeight="1">
      <c r="A10" s="30">
        <v>8</v>
      </c>
      <c r="B10" s="57"/>
      <c r="C10" s="41">
        <v>20192001</v>
      </c>
      <c r="D10" s="41">
        <v>88</v>
      </c>
      <c r="E10" s="25">
        <f t="shared" si="0"/>
        <v>23.46</v>
      </c>
      <c r="F10" s="25">
        <v>63</v>
      </c>
      <c r="G10" s="15">
        <f t="shared" si="1"/>
        <v>37.8</v>
      </c>
      <c r="H10" s="15">
        <f t="shared" si="2"/>
        <v>61.26</v>
      </c>
      <c r="I10" s="16"/>
      <c r="J10" s="17"/>
    </row>
    <row r="11" spans="1:10" ht="30" customHeight="1">
      <c r="A11" s="30">
        <v>9</v>
      </c>
      <c r="B11" s="57"/>
      <c r="C11" s="41">
        <v>20192005</v>
      </c>
      <c r="D11" s="41">
        <v>89</v>
      </c>
      <c r="E11" s="25">
        <f t="shared" si="0"/>
        <v>23.73</v>
      </c>
      <c r="F11" s="25">
        <v>61.66</v>
      </c>
      <c r="G11" s="15">
        <f t="shared" si="1"/>
        <v>36.99</v>
      </c>
      <c r="H11" s="15">
        <f t="shared" si="2"/>
        <v>60.72</v>
      </c>
      <c r="I11" s="16"/>
      <c r="J11" s="18"/>
    </row>
    <row r="12" spans="1:10" ht="30" customHeight="1">
      <c r="A12" s="30">
        <v>11</v>
      </c>
      <c r="B12" s="57" t="s">
        <v>23</v>
      </c>
      <c r="C12" s="41">
        <v>20191814</v>
      </c>
      <c r="D12" s="41">
        <v>90.5</v>
      </c>
      <c r="E12" s="25">
        <f t="shared" si="0"/>
        <v>24.13</v>
      </c>
      <c r="F12" s="25">
        <v>75.33</v>
      </c>
      <c r="G12" s="15">
        <f t="shared" si="1"/>
        <v>45.19</v>
      </c>
      <c r="H12" s="15">
        <f t="shared" si="2"/>
        <v>69.32</v>
      </c>
      <c r="I12" s="16"/>
      <c r="J12" s="6" t="s">
        <v>12</v>
      </c>
    </row>
    <row r="13" spans="1:10" ht="30" customHeight="1">
      <c r="A13" s="30">
        <v>12</v>
      </c>
      <c r="B13" s="57"/>
      <c r="C13" s="41">
        <v>20191809</v>
      </c>
      <c r="D13" s="41">
        <v>84</v>
      </c>
      <c r="E13" s="25">
        <f t="shared" si="0"/>
        <v>22.4</v>
      </c>
      <c r="F13" s="25">
        <v>77</v>
      </c>
      <c r="G13" s="15">
        <f t="shared" si="1"/>
        <v>46.2</v>
      </c>
      <c r="H13" s="15">
        <f t="shared" si="2"/>
        <v>68.6</v>
      </c>
      <c r="I13" s="16"/>
      <c r="J13" s="31" t="s">
        <v>12</v>
      </c>
    </row>
    <row r="14" spans="1:10" ht="30" customHeight="1">
      <c r="A14" s="30">
        <v>13</v>
      </c>
      <c r="B14" s="57"/>
      <c r="C14" s="41">
        <v>20191808</v>
      </c>
      <c r="D14" s="41">
        <v>106.5</v>
      </c>
      <c r="E14" s="25">
        <f t="shared" si="0"/>
        <v>28.4</v>
      </c>
      <c r="F14" s="25">
        <v>60</v>
      </c>
      <c r="G14" s="15">
        <f t="shared" si="1"/>
        <v>36</v>
      </c>
      <c r="H14" s="15">
        <f t="shared" si="2"/>
        <v>64.4</v>
      </c>
      <c r="I14" s="16"/>
      <c r="J14" s="20"/>
    </row>
    <row r="15" spans="1:10" ht="30" customHeight="1">
      <c r="A15" s="30">
        <v>14</v>
      </c>
      <c r="B15" s="57"/>
      <c r="C15" s="41">
        <v>20191807</v>
      </c>
      <c r="D15" s="41">
        <v>96.5</v>
      </c>
      <c r="E15" s="25">
        <f t="shared" si="0"/>
        <v>25.73</v>
      </c>
      <c r="F15" s="25">
        <v>63.66</v>
      </c>
      <c r="G15" s="15">
        <f t="shared" si="1"/>
        <v>38.19</v>
      </c>
      <c r="H15" s="15">
        <f t="shared" si="2"/>
        <v>63.92</v>
      </c>
      <c r="I15" s="16"/>
      <c r="J15" s="17"/>
    </row>
    <row r="16" spans="1:10" ht="30" customHeight="1">
      <c r="A16" s="30">
        <v>15</v>
      </c>
      <c r="B16" s="57"/>
      <c r="C16" s="41">
        <v>20191801</v>
      </c>
      <c r="D16" s="41">
        <v>72</v>
      </c>
      <c r="E16" s="25">
        <f t="shared" si="0"/>
        <v>19.2</v>
      </c>
      <c r="F16" s="25">
        <v>74.33</v>
      </c>
      <c r="G16" s="15">
        <f t="shared" si="1"/>
        <v>44.59</v>
      </c>
      <c r="H16" s="15">
        <f t="shared" si="2"/>
        <v>63.790000000000006</v>
      </c>
      <c r="I16" s="16"/>
      <c r="J16" s="18"/>
    </row>
    <row r="17" spans="1:10" ht="30" customHeight="1">
      <c r="A17" s="30">
        <v>16</v>
      </c>
      <c r="B17" s="57"/>
      <c r="C17" s="41">
        <v>20191804</v>
      </c>
      <c r="D17" s="41">
        <v>89.5</v>
      </c>
      <c r="E17" s="25">
        <f t="shared" si="0"/>
        <v>23.86</v>
      </c>
      <c r="F17" s="25">
        <v>62.66</v>
      </c>
      <c r="G17" s="15">
        <f t="shared" si="1"/>
        <v>37.59</v>
      </c>
      <c r="H17" s="15">
        <f t="shared" si="2"/>
        <v>61.45</v>
      </c>
      <c r="I17" s="16"/>
      <c r="J17" s="17"/>
    </row>
    <row r="18" spans="1:10" ht="30" customHeight="1">
      <c r="A18" s="30">
        <v>17</v>
      </c>
      <c r="B18" s="57"/>
      <c r="C18" s="41">
        <v>20191810</v>
      </c>
      <c r="D18" s="41">
        <v>79</v>
      </c>
      <c r="E18" s="25">
        <f t="shared" si="0"/>
        <v>21.06</v>
      </c>
      <c r="F18" s="25">
        <v>62.66</v>
      </c>
      <c r="G18" s="15">
        <f t="shared" si="1"/>
        <v>37.59</v>
      </c>
      <c r="H18" s="15">
        <f t="shared" si="2"/>
        <v>58.650000000000006</v>
      </c>
      <c r="I18" s="16"/>
      <c r="J18" s="17"/>
    </row>
  </sheetData>
  <sheetProtection/>
  <mergeCells count="3">
    <mergeCell ref="B3:B11"/>
    <mergeCell ref="A1:J1"/>
    <mergeCell ref="B12:B18"/>
  </mergeCells>
  <printOptions/>
  <pageMargins left="0.61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L4" sqref="L4"/>
    </sheetView>
  </sheetViews>
  <sheetFormatPr defaultColWidth="18.75390625" defaultRowHeight="14.25"/>
  <cols>
    <col min="1" max="1" width="7.50390625" style="1" customWidth="1"/>
    <col min="2" max="2" width="21.125" style="13" customWidth="1"/>
    <col min="3" max="3" width="13.375" style="2" customWidth="1"/>
    <col min="4" max="4" width="13.375" style="1" customWidth="1"/>
    <col min="5" max="5" width="13.625" style="1" customWidth="1"/>
    <col min="6" max="6" width="10.375" style="9" customWidth="1"/>
    <col min="7" max="248" width="9.00390625" style="1" customWidth="1"/>
    <col min="249" max="249" width="10.25390625" style="1" customWidth="1"/>
    <col min="250" max="250" width="25.125" style="1" customWidth="1"/>
    <col min="251" max="16384" width="18.75390625" style="1" customWidth="1"/>
  </cols>
  <sheetData>
    <row r="1" spans="1:6" ht="63.75" customHeight="1">
      <c r="A1" s="55" t="s">
        <v>17</v>
      </c>
      <c r="B1" s="55"/>
      <c r="C1" s="56"/>
      <c r="D1" s="55"/>
      <c r="E1" s="55"/>
      <c r="F1" s="55"/>
    </row>
    <row r="2" spans="1:6" ht="36" customHeight="1">
      <c r="A2" s="3" t="s">
        <v>0</v>
      </c>
      <c r="B2" s="3" t="s">
        <v>1</v>
      </c>
      <c r="C2" s="4" t="s">
        <v>2</v>
      </c>
      <c r="D2" s="3" t="s">
        <v>10</v>
      </c>
      <c r="E2" s="5" t="s">
        <v>5</v>
      </c>
      <c r="F2" s="3" t="s">
        <v>6</v>
      </c>
    </row>
    <row r="3" spans="1:6" s="8" customFormat="1" ht="64.5" customHeight="1">
      <c r="A3" s="10">
        <v>1</v>
      </c>
      <c r="B3" s="36" t="s">
        <v>18</v>
      </c>
      <c r="C3" s="28">
        <v>20190001</v>
      </c>
      <c r="D3" s="11">
        <v>74.66</v>
      </c>
      <c r="E3" s="12"/>
      <c r="F3" s="31" t="s">
        <v>12</v>
      </c>
    </row>
    <row r="4" spans="1:6" ht="64.5" customHeight="1">
      <c r="A4" s="14">
        <v>2</v>
      </c>
      <c r="B4" s="37" t="s">
        <v>24</v>
      </c>
      <c r="C4" s="28">
        <v>20190005</v>
      </c>
      <c r="D4" s="16">
        <v>57.66</v>
      </c>
      <c r="E4" s="15" t="s">
        <v>16</v>
      </c>
      <c r="F4" s="31"/>
    </row>
    <row r="5" spans="1:6" ht="64.5" customHeight="1">
      <c r="A5" s="14">
        <v>3</v>
      </c>
      <c r="B5" s="34" t="s">
        <v>20</v>
      </c>
      <c r="C5" s="24">
        <v>20190013</v>
      </c>
      <c r="D5" s="25">
        <v>72.66</v>
      </c>
      <c r="E5" s="26"/>
      <c r="F5" s="31" t="s">
        <v>12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J7" sqref="J7:K7"/>
    </sheetView>
  </sheetViews>
  <sheetFormatPr defaultColWidth="18.75390625" defaultRowHeight="14.25"/>
  <cols>
    <col min="1" max="1" width="6.875" style="1" customWidth="1"/>
    <col min="2" max="2" width="20.75390625" style="13" customWidth="1"/>
    <col min="3" max="3" width="13.375" style="2" customWidth="1"/>
    <col min="4" max="4" width="13.375" style="1" customWidth="1"/>
    <col min="5" max="5" width="13.625" style="1" customWidth="1"/>
    <col min="6" max="6" width="10.375" style="9" customWidth="1"/>
    <col min="7" max="248" width="9.00390625" style="1" customWidth="1"/>
    <col min="249" max="249" width="10.25390625" style="1" customWidth="1"/>
    <col min="250" max="250" width="25.125" style="1" customWidth="1"/>
    <col min="251" max="16384" width="18.75390625" style="1" customWidth="1"/>
  </cols>
  <sheetData>
    <row r="1" spans="1:6" ht="63.75" customHeight="1">
      <c r="A1" s="55" t="s">
        <v>17</v>
      </c>
      <c r="B1" s="55"/>
      <c r="C1" s="56"/>
      <c r="D1" s="55"/>
      <c r="E1" s="55"/>
      <c r="F1" s="55"/>
    </row>
    <row r="2" spans="1:6" ht="30" customHeight="1">
      <c r="A2" s="3" t="s">
        <v>0</v>
      </c>
      <c r="B2" s="3" t="s">
        <v>1</v>
      </c>
      <c r="C2" s="4" t="s">
        <v>2</v>
      </c>
      <c r="D2" s="3" t="s">
        <v>10</v>
      </c>
      <c r="E2" s="5" t="s">
        <v>5</v>
      </c>
      <c r="F2" s="3" t="s">
        <v>6</v>
      </c>
    </row>
    <row r="3" spans="1:6" s="8" customFormat="1" ht="64.5" customHeight="1">
      <c r="A3" s="10">
        <v>1</v>
      </c>
      <c r="B3" s="57" t="s">
        <v>19</v>
      </c>
      <c r="C3" s="28">
        <v>20190002</v>
      </c>
      <c r="D3" s="11">
        <v>64.33</v>
      </c>
      <c r="E3" s="12"/>
      <c r="F3" s="31" t="s">
        <v>12</v>
      </c>
    </row>
    <row r="4" spans="1:6" s="8" customFormat="1" ht="64.5" customHeight="1">
      <c r="A4" s="10">
        <v>2</v>
      </c>
      <c r="B4" s="57"/>
      <c r="C4" s="28">
        <v>20190008</v>
      </c>
      <c r="D4" s="11">
        <v>59</v>
      </c>
      <c r="E4" s="12" t="s">
        <v>7</v>
      </c>
      <c r="F4" s="31"/>
    </row>
    <row r="5" spans="1:6" ht="64.5" customHeight="1">
      <c r="A5" s="30">
        <v>3</v>
      </c>
      <c r="B5" s="37" t="s">
        <v>25</v>
      </c>
      <c r="C5" s="28">
        <v>20190010</v>
      </c>
      <c r="D5" s="15">
        <v>55.33</v>
      </c>
      <c r="E5" s="16" t="s">
        <v>7</v>
      </c>
      <c r="F5" s="31"/>
    </row>
    <row r="6" spans="1:6" ht="64.5" customHeight="1">
      <c r="A6" s="30">
        <v>4</v>
      </c>
      <c r="B6" s="35" t="s">
        <v>21</v>
      </c>
      <c r="C6" s="24">
        <v>20190011</v>
      </c>
      <c r="D6" s="25">
        <v>57.66</v>
      </c>
      <c r="E6" s="27" t="s">
        <v>16</v>
      </c>
      <c r="F6" s="31"/>
    </row>
  </sheetData>
  <sheetProtection/>
  <mergeCells count="2">
    <mergeCell ref="A1:F1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2019-08-01T09:11:39Z</cp:lastPrinted>
  <dcterms:created xsi:type="dcterms:W3CDTF">1996-12-17T01:32:42Z</dcterms:created>
  <dcterms:modified xsi:type="dcterms:W3CDTF">2019-08-01T09:17:34Z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