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成绩" sheetId="3" r:id="rId1"/>
  </sheets>
  <definedNames>
    <definedName name="标头1">#REF!</definedName>
  </definedNames>
  <calcPr calcId="144525"/>
</workbook>
</file>

<file path=xl/sharedStrings.xml><?xml version="1.0" encoding="utf-8"?>
<sst xmlns="http://schemas.openxmlformats.org/spreadsheetml/2006/main" count="190" uniqueCount="126">
  <si>
    <t>2019年潍坊综合保税区管委会
公开招考部分岗位聘用职员总成绩</t>
  </si>
  <si>
    <t>岗位名称</t>
  </si>
  <si>
    <t>报名顺序号</t>
  </si>
  <si>
    <t>姓名</t>
  </si>
  <si>
    <t>笔试成绩</t>
  </si>
  <si>
    <t>面试成绩</t>
  </si>
  <si>
    <t>总成绩</t>
  </si>
  <si>
    <t>总成绩排名</t>
  </si>
  <si>
    <t>是否进入体检、考察范围</t>
  </si>
  <si>
    <t>外经外贸</t>
  </si>
  <si>
    <t>01004</t>
  </si>
  <si>
    <t>高利</t>
  </si>
  <si>
    <t>是</t>
  </si>
  <si>
    <t>01002</t>
  </si>
  <si>
    <t>李学民</t>
  </si>
  <si>
    <t>01001</t>
  </si>
  <si>
    <t>程亚男</t>
  </si>
  <si>
    <t>党务综合管理</t>
  </si>
  <si>
    <t>02002</t>
  </si>
  <si>
    <t>史娅妮</t>
  </si>
  <si>
    <t>02003</t>
  </si>
  <si>
    <t>张京超</t>
  </si>
  <si>
    <t>02001</t>
  </si>
  <si>
    <t>王甜甜</t>
  </si>
  <si>
    <t>会计</t>
  </si>
  <si>
    <t>03006</t>
  </si>
  <si>
    <t>刘晓玥</t>
  </si>
  <si>
    <t>03012</t>
  </si>
  <si>
    <t>陈楠</t>
  </si>
  <si>
    <t>03003</t>
  </si>
  <si>
    <t>白雪</t>
  </si>
  <si>
    <t>缺考</t>
  </si>
  <si>
    <t>--</t>
  </si>
  <si>
    <t>园林绿化</t>
  </si>
  <si>
    <t>04007</t>
  </si>
  <si>
    <t>刘云云</t>
  </si>
  <si>
    <t>04001</t>
  </si>
  <si>
    <t>李凯旋</t>
  </si>
  <si>
    <t>04002</t>
  </si>
  <si>
    <t>王诗颖</t>
  </si>
  <si>
    <t>法律援助</t>
  </si>
  <si>
    <t>05011</t>
  </si>
  <si>
    <t>冯晓羽</t>
  </si>
  <si>
    <t>05007</t>
  </si>
  <si>
    <t>郭岩欣</t>
  </si>
  <si>
    <t>05017</t>
  </si>
  <si>
    <t>王昆</t>
  </si>
  <si>
    <t>05020</t>
  </si>
  <si>
    <t>杜浩</t>
  </si>
  <si>
    <t>05009</t>
  </si>
  <si>
    <t>姜淑君</t>
  </si>
  <si>
    <t>05015</t>
  </si>
  <si>
    <t>马晓琳</t>
  </si>
  <si>
    <t>工程建设受理</t>
  </si>
  <si>
    <t>06022</t>
  </si>
  <si>
    <t>刘蓉</t>
  </si>
  <si>
    <t>06007</t>
  </si>
  <si>
    <t>王金鹏</t>
  </si>
  <si>
    <t>06017</t>
  </si>
  <si>
    <t>赵建奎</t>
  </si>
  <si>
    <t>帮办</t>
  </si>
  <si>
    <t>07006</t>
  </si>
  <si>
    <t>董金宁</t>
  </si>
  <si>
    <t>07003</t>
  </si>
  <si>
    <t>殷玉东</t>
  </si>
  <si>
    <t>07005</t>
  </si>
  <si>
    <t>王凡</t>
  </si>
  <si>
    <t>商品检验</t>
  </si>
  <si>
    <t>08009</t>
  </si>
  <si>
    <t>张震</t>
  </si>
  <si>
    <t>08005</t>
  </si>
  <si>
    <t>张凤霞</t>
  </si>
  <si>
    <t>08001</t>
  </si>
  <si>
    <t>李雨</t>
  </si>
  <si>
    <t>综合保障A</t>
  </si>
  <si>
    <t>09011</t>
  </si>
  <si>
    <t>刘志超</t>
  </si>
  <si>
    <t>09006</t>
  </si>
  <si>
    <t>张玉鹏</t>
  </si>
  <si>
    <t>09015</t>
  </si>
  <si>
    <t>曾锐</t>
  </si>
  <si>
    <t>综合保障B</t>
  </si>
  <si>
    <t>10001</t>
  </si>
  <si>
    <t>朱琳</t>
  </si>
  <si>
    <t>10007</t>
  </si>
  <si>
    <t>曹茂娟</t>
  </si>
  <si>
    <t>10003</t>
  </si>
  <si>
    <t>王杰涛</t>
  </si>
  <si>
    <t>业务辅助执法</t>
  </si>
  <si>
    <t>11011</t>
  </si>
  <si>
    <t>齐腾峰</t>
  </si>
  <si>
    <t>11015</t>
  </si>
  <si>
    <t>刘冰</t>
  </si>
  <si>
    <t>11008</t>
  </si>
  <si>
    <t>袁昭军</t>
  </si>
  <si>
    <t>保健检验</t>
  </si>
  <si>
    <t>12004</t>
  </si>
  <si>
    <t>王佳顺</t>
  </si>
  <si>
    <t>12001</t>
  </si>
  <si>
    <t>蔡世涛</t>
  </si>
  <si>
    <t>12006</t>
  </si>
  <si>
    <t>陈凯</t>
  </si>
  <si>
    <t>综合文字</t>
  </si>
  <si>
    <t>13005</t>
  </si>
  <si>
    <t>卜南南</t>
  </si>
  <si>
    <t>13007</t>
  </si>
  <si>
    <t>王晓芳</t>
  </si>
  <si>
    <t>13004</t>
  </si>
  <si>
    <t>高伟</t>
  </si>
  <si>
    <t>13006</t>
  </si>
  <si>
    <t>孙壮</t>
  </si>
  <si>
    <t>13009</t>
  </si>
  <si>
    <t>宿冲</t>
  </si>
  <si>
    <t>13002</t>
  </si>
  <si>
    <t>郑兵兵</t>
  </si>
  <si>
    <t>解说宣传（女）</t>
  </si>
  <si>
    <t>15001</t>
  </si>
  <si>
    <t>单鲁萍</t>
  </si>
  <si>
    <t>15009</t>
  </si>
  <si>
    <t>段博雅</t>
  </si>
  <si>
    <t>15008</t>
  </si>
  <si>
    <t>李亚男</t>
  </si>
  <si>
    <t>15003</t>
  </si>
  <si>
    <t>徐雅南</t>
  </si>
  <si>
    <t>15002</t>
  </si>
  <si>
    <t>程子馨</t>
  </si>
</sst>
</file>

<file path=xl/styles.xml><?xml version="1.0" encoding="utf-8"?>
<styleSheet xmlns="http://schemas.openxmlformats.org/spreadsheetml/2006/main">
  <numFmts count="7">
    <numFmt numFmtId="176" formatCode="_(&quot;$&quot;* #,##0.00_);_(&quot;$&quot;* \(#,##0.00\);_(&quot;$&quot;* &quot;-&quot;??_);_(@_)"/>
    <numFmt numFmtId="177" formatCode="[&lt;=9999999]###\-####;\(###\)\ ###\-####"/>
    <numFmt numFmtId="178" formatCode="_(&quot;$&quot;* #,##0_);_(&quot;$&quot;* \(#,##0\);_(&quot;$&quot;* &quot;-&quot;_);_(@_)"/>
    <numFmt numFmtId="179" formatCode="00"/>
    <numFmt numFmtId="180" formatCode="0.00_);[Red]\(0.00\)"/>
    <numFmt numFmtId="181" formatCode="0.00_ "/>
    <numFmt numFmtId="182" formatCode="_(* #,##0_);_(* \(#,##0\);_(* &quot;-&quot;_);_(@_)"/>
  </numFmts>
  <fonts count="25">
    <font>
      <sz val="12"/>
      <color theme="1" tint="0.249946592608417"/>
      <name val="Microsoft YaHei UI"/>
      <charset val="134"/>
    </font>
    <font>
      <b/>
      <sz val="18"/>
      <color theme="1"/>
      <name val="Microsoft YaHei UI"/>
      <charset val="134"/>
    </font>
    <font>
      <sz val="12"/>
      <color rgb="FF000000"/>
      <name val="Microsoft YaHei UI"/>
      <charset val="134"/>
    </font>
    <font>
      <sz val="12"/>
      <color theme="1"/>
      <name val="Microsoft YaHei UI"/>
      <charset val="134"/>
    </font>
    <font>
      <sz val="14"/>
      <color theme="1"/>
      <name val="Microsoft YaHei UI"/>
      <charset val="134"/>
    </font>
    <font>
      <sz val="11"/>
      <color theme="1"/>
      <name val="Microsoft YaHei UI"/>
      <charset val="134"/>
    </font>
    <font>
      <sz val="11"/>
      <color theme="0"/>
      <name val="Microsoft YaHei UI"/>
      <charset val="134"/>
    </font>
    <font>
      <b/>
      <sz val="11"/>
      <color theme="0"/>
      <name val="Microsoft YaHei UI"/>
      <charset val="134"/>
    </font>
    <font>
      <b/>
      <sz val="11"/>
      <color theme="3"/>
      <name val="Microsoft YaHei UI"/>
      <charset val="134"/>
    </font>
    <font>
      <b/>
      <sz val="36"/>
      <color theme="4"/>
      <name val="Microsoft YaHei UI"/>
      <charset val="134"/>
    </font>
    <font>
      <u/>
      <sz val="12"/>
      <color theme="5" tint="-0.249946592608417"/>
      <name val="Microsoft YaHei UI"/>
      <charset val="134"/>
    </font>
    <font>
      <sz val="11"/>
      <color rgb="FF9C0006"/>
      <name val="Microsoft YaHei UI"/>
      <charset val="134"/>
    </font>
    <font>
      <sz val="11"/>
      <color rgb="FF006100"/>
      <name val="Microsoft YaHei UI"/>
      <charset val="134"/>
    </font>
    <font>
      <b/>
      <sz val="13"/>
      <color theme="3"/>
      <name val="Microsoft YaHei UI"/>
      <charset val="134"/>
    </font>
    <font>
      <sz val="11"/>
      <color rgb="FFFF0000"/>
      <name val="Microsoft YaHei UI"/>
      <charset val="134"/>
    </font>
    <font>
      <sz val="18"/>
      <color theme="1" tint="0.499984740745262"/>
      <name val="Microsoft YaHei UI"/>
      <charset val="134"/>
    </font>
    <font>
      <b/>
      <sz val="12"/>
      <color theme="4"/>
      <name val="Microsoft YaHei UI"/>
      <charset val="134"/>
    </font>
    <font>
      <b/>
      <sz val="11"/>
      <color rgb="FFFA7D00"/>
      <name val="Microsoft YaHei UI"/>
      <charset val="134"/>
    </font>
    <font>
      <sz val="11"/>
      <color rgb="FF3F3F76"/>
      <name val="Microsoft YaHei UI"/>
      <charset val="134"/>
    </font>
    <font>
      <b/>
      <sz val="11"/>
      <color theme="1"/>
      <name val="Microsoft YaHei UI"/>
      <charset val="134"/>
    </font>
    <font>
      <sz val="11"/>
      <color rgb="FFFA7D00"/>
      <name val="Microsoft YaHei UI"/>
      <charset val="134"/>
    </font>
    <font>
      <sz val="12"/>
      <color theme="4"/>
      <name val="Microsoft YaHei UI"/>
      <charset val="134"/>
    </font>
    <font>
      <u/>
      <sz val="12"/>
      <color theme="8" tint="-0.249946592608417"/>
      <name val="Microsoft YaHei UI"/>
      <charset val="134"/>
    </font>
    <font>
      <b/>
      <sz val="11"/>
      <color rgb="FF3F3F3F"/>
      <name val="Microsoft YaHei UI"/>
      <charset val="134"/>
    </font>
    <font>
      <sz val="11"/>
      <color rgb="FF9C5700"/>
      <name val="Microsoft YaHei U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ck">
        <color theme="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horizontal="left" vertical="center" wrapText="1" indent="1"/>
    </xf>
    <xf numFmtId="178" fontId="0" fillId="0" borderId="0" applyFont="0" applyFill="0" applyBorder="0" applyAlignment="0" applyProtection="0"/>
    <xf numFmtId="0" fontId="5" fillId="19" borderId="0" applyNumberFormat="0" applyBorder="0" applyAlignment="0" applyProtection="0"/>
    <xf numFmtId="0" fontId="18" fillId="20" borderId="14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>
      <alignment horizontal="left" vertical="center" wrapText="1" indent="1"/>
    </xf>
    <xf numFmtId="182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11" fillId="7" borderId="0" applyNumberFormat="0" applyBorder="0" applyAlignment="0" applyProtection="0"/>
    <xf numFmtId="179" fontId="15" fillId="0" borderId="0" applyFill="0" applyBorder="0" applyProtection="0">
      <alignment horizontal="center" vertical="center"/>
    </xf>
    <xf numFmtId="0" fontId="5" fillId="23" borderId="0" applyNumberFormat="0" applyBorder="0" applyAlignment="0" applyProtection="0"/>
    <xf numFmtId="0" fontId="10" fillId="0" borderId="0" applyNumberFormat="0" applyFill="0" applyBorder="0" applyProtection="0">
      <alignment horizontal="left" vertical="center" wrapText="1" indent="1"/>
    </xf>
    <xf numFmtId="9" fontId="0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center" wrapText="1" indent="1"/>
    </xf>
    <xf numFmtId="0" fontId="0" fillId="15" borderId="13" applyNumberFormat="0" applyFont="0" applyAlignment="0" applyProtection="0"/>
    <xf numFmtId="0" fontId="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2" applyNumberFormat="0" applyFill="0" applyProtection="0">
      <alignment vertical="center"/>
    </xf>
    <xf numFmtId="0" fontId="21" fillId="0" borderId="0" applyNumberFormat="0" applyFill="0" applyBorder="0" applyProtection="0">
      <alignment horizontal="left" vertical="center" wrapText="1"/>
    </xf>
    <xf numFmtId="0" fontId="16" fillId="0" borderId="0" applyNumberFormat="0" applyFill="0" applyBorder="0" applyProtection="0">
      <alignment horizontal="center" vertical="center"/>
    </xf>
    <xf numFmtId="0" fontId="13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23" fillId="17" borderId="17" applyNumberFormat="0" applyAlignment="0" applyProtection="0"/>
    <xf numFmtId="0" fontId="17" fillId="17" borderId="14" applyNumberFormat="0" applyAlignment="0" applyProtection="0"/>
    <xf numFmtId="0" fontId="7" fillId="6" borderId="11" applyNumberFormat="0" applyAlignment="0" applyProtection="0"/>
    <xf numFmtId="0" fontId="5" fillId="16" borderId="0" applyNumberFormat="0" applyBorder="0" applyAlignment="0" applyProtection="0"/>
    <xf numFmtId="0" fontId="6" fillId="22" borderId="0" applyNumberFormat="0" applyBorder="0" applyAlignment="0" applyProtection="0"/>
    <xf numFmtId="0" fontId="20" fillId="0" borderId="16" applyNumberFormat="0" applyFill="0" applyAlignment="0" applyProtection="0"/>
    <xf numFmtId="0" fontId="19" fillId="0" borderId="15" applyNumberFormat="0" applyFill="0" applyAlignment="0" applyProtection="0"/>
    <xf numFmtId="0" fontId="12" fillId="10" borderId="0" applyNumberFormat="0" applyBorder="0" applyAlignment="0" applyProtection="0"/>
    <xf numFmtId="0" fontId="24" fillId="33" borderId="0" applyNumberFormat="0" applyBorder="0" applyAlignment="0" applyProtection="0"/>
    <xf numFmtId="0" fontId="5" fillId="26" borderId="0" applyNumberFormat="0" applyBorder="0" applyAlignment="0" applyProtection="0"/>
    <xf numFmtId="0" fontId="6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 applyNumberFormat="0" applyFont="0" applyFill="0" applyBorder="0">
      <alignment horizontal="center" vertical="center" wrapText="1"/>
    </xf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24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6" fillId="21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</cellStyleXfs>
  <cellXfs count="28">
    <xf numFmtId="0" fontId="0" fillId="0" borderId="0" xfId="0">
      <alignment horizontal="left" vertical="center" wrapText="1" indent="1"/>
    </xf>
    <xf numFmtId="0" fontId="0" fillId="0" borderId="0" xfId="0" applyFill="1">
      <alignment horizontal="left" vertical="center" wrapText="1" indent="1"/>
    </xf>
    <xf numFmtId="181" fontId="0" fillId="0" borderId="0" xfId="0" applyNumberFormat="1">
      <alignment horizontal="left" vertical="center" wrapText="1" indent="1"/>
    </xf>
    <xf numFmtId="0" fontId="1" fillId="0" borderId="1" xfId="18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79" fontId="4" fillId="2" borderId="6" xfId="9" applyFont="1" applyFill="1" applyBorder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80" fontId="3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9" fontId="4" fillId="0" borderId="6" xfId="9" applyFont="1" applyFill="1" applyBorder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80" fontId="3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81" fontId="3" fillId="2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81" fontId="3" fillId="0" borderId="6" xfId="0" applyNumberFormat="1" applyFont="1" applyFill="1" applyBorder="1" applyAlignment="1">
      <alignment horizontal="center" vertical="center" wrapText="1"/>
    </xf>
    <xf numFmtId="0" fontId="0" fillId="0" borderId="7" xfId="0" applyFill="1" applyBorder="1">
      <alignment horizontal="left" vertical="center" wrapText="1" inden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81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>
      <alignment horizontal="left" vertical="center" wrapText="1" indent="1"/>
    </xf>
    <xf numFmtId="180" fontId="3" fillId="0" borderId="6" xfId="0" applyNumberFormat="1" applyFont="1" applyFill="1" applyBorder="1" applyAlignment="1" quotePrefix="1">
      <alignment horizontal="center" vertical="center" wrapText="1"/>
    </xf>
    <xf numFmtId="180" fontId="3" fillId="0" borderId="9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电话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居中对齐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6">
    <dxf>
      <border>
        <right style="thick">
          <color theme="0" tint="-0.249946592608417"/>
        </right>
      </border>
    </dxf>
    <dxf>
      <font>
        <b val="1"/>
        <i val="0"/>
        <color theme="4"/>
      </font>
    </dxf>
    <dxf>
      <border>
        <top style="medium">
          <color theme="0" tint="-0.249946592608417"/>
        </top>
        <bottom style="dotted">
          <color theme="0" tint="-0.249946592608417"/>
        </bottom>
        <horizontal style="dotted">
          <color theme="0" tint="-0.249946592608417"/>
        </horizontal>
      </border>
    </dxf>
    <dxf>
      <font>
        <b val="1"/>
        <i val="0"/>
        <color theme="1" tint="0.499984740745262"/>
      </font>
      <border>
        <right style="medium">
          <color theme="0" tint="-0.249946592608417"/>
        </right>
      </border>
    </dxf>
    <dxf>
      <font>
        <b val="1"/>
        <i val="0"/>
        <color theme="4"/>
      </font>
      <border>
        <top style="medium">
          <color theme="0" tint="-0.249946592608417"/>
        </top>
        <bottom style="dashed">
          <color theme="0" tint="-0.249946592608417"/>
        </bottom>
      </border>
    </dxf>
    <dxf>
      <border>
        <bottom style="dashed">
          <color theme="0" tint="-0.249946592608417"/>
        </bottom>
        <horizontal style="dashed">
          <color theme="0" tint="-0.249946592608417"/>
        </horizontal>
      </border>
    </dxf>
  </dxfs>
  <tableStyles count="2" defaultTableStyle="体育赛事报名表">
    <tableStyle name="体育赛事报名数据透视表" table="0" count="3">
      <tableStyleElement type="wholeTable" dxfId="2"/>
      <tableStyleElement type="headerRow" dxfId="1"/>
      <tableStyleElement type="firstColumn" dxfId="0"/>
    </tableStyle>
    <tableStyle name="体育赛事报名表" pivot="0" count="3">
      <tableStyleElement type="wholeTable" dxfId="5"/>
      <tableStyleElement type="header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2"/>
  <sheetViews>
    <sheetView tabSelected="1" workbookViewId="0">
      <selection activeCell="H9" sqref="H9"/>
    </sheetView>
  </sheetViews>
  <sheetFormatPr defaultColWidth="9" defaultRowHeight="17.25" outlineLevelCol="7"/>
  <cols>
    <col min="1" max="1" width="15" customWidth="1"/>
    <col min="2" max="2" width="11.3037037037037" customWidth="1"/>
    <col min="4" max="6" width="9.22962962962963" style="2"/>
    <col min="7" max="7" width="7.35555555555556" customWidth="1"/>
    <col min="8" max="8" width="13.6148148148148" customWidth="1"/>
  </cols>
  <sheetData>
    <row r="1" ht="51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4.5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="1" customFormat="1" ht="20.25" spans="1:8">
      <c r="A3" s="7" t="s">
        <v>9</v>
      </c>
      <c r="B3" s="8" t="s">
        <v>10</v>
      </c>
      <c r="C3" s="9" t="s">
        <v>11</v>
      </c>
      <c r="D3" s="10">
        <v>71.8</v>
      </c>
      <c r="E3" s="10">
        <v>87.6</v>
      </c>
      <c r="F3" s="10">
        <f t="shared" ref="F3:F24" si="0">D3*0.5+E3*0.5</f>
        <v>79.7</v>
      </c>
      <c r="G3" s="9">
        <f>RANK(F3,$F$3:$F$5)</f>
        <v>1</v>
      </c>
      <c r="H3" s="11" t="s">
        <v>12</v>
      </c>
    </row>
    <row r="4" s="1" customFormat="1" ht="20.25" spans="1:8">
      <c r="A4" s="12" t="s">
        <v>9</v>
      </c>
      <c r="B4" s="13" t="s">
        <v>13</v>
      </c>
      <c r="C4" s="14" t="s">
        <v>14</v>
      </c>
      <c r="D4" s="15">
        <v>50.6</v>
      </c>
      <c r="E4" s="15">
        <v>89</v>
      </c>
      <c r="F4" s="15">
        <f t="shared" si="0"/>
        <v>69.8</v>
      </c>
      <c r="G4" s="14">
        <f>RANK(F4,$F$3:$F$5)</f>
        <v>2</v>
      </c>
      <c r="H4" s="16"/>
    </row>
    <row r="5" s="1" customFormat="1" ht="20.25" spans="1:8">
      <c r="A5" s="12" t="s">
        <v>9</v>
      </c>
      <c r="B5" s="13" t="s">
        <v>15</v>
      </c>
      <c r="C5" s="14" t="s">
        <v>16</v>
      </c>
      <c r="D5" s="15">
        <v>50</v>
      </c>
      <c r="E5" s="15">
        <v>81.6</v>
      </c>
      <c r="F5" s="15">
        <f t="shared" si="0"/>
        <v>65.8</v>
      </c>
      <c r="G5" s="14">
        <f>RANK(F5,$F$3:$F$5)</f>
        <v>3</v>
      </c>
      <c r="H5" s="16"/>
    </row>
    <row r="6" s="1" customFormat="1" ht="20.25" spans="1:8">
      <c r="A6" s="7" t="s">
        <v>17</v>
      </c>
      <c r="B6" s="8" t="s">
        <v>18</v>
      </c>
      <c r="C6" s="9" t="s">
        <v>19</v>
      </c>
      <c r="D6" s="10">
        <v>58</v>
      </c>
      <c r="E6" s="10">
        <v>89.4</v>
      </c>
      <c r="F6" s="10">
        <f t="shared" si="0"/>
        <v>73.7</v>
      </c>
      <c r="G6" s="9">
        <f t="shared" ref="G6:G10" si="1">RANK(F6,$F$6:$F$8)</f>
        <v>1</v>
      </c>
      <c r="H6" s="11" t="s">
        <v>12</v>
      </c>
    </row>
    <row r="7" s="1" customFormat="1" ht="20.25" spans="1:8">
      <c r="A7" s="12" t="s">
        <v>17</v>
      </c>
      <c r="B7" s="13" t="s">
        <v>20</v>
      </c>
      <c r="C7" s="14" t="s">
        <v>21</v>
      </c>
      <c r="D7" s="15">
        <v>54</v>
      </c>
      <c r="E7" s="15">
        <v>84.4</v>
      </c>
      <c r="F7" s="15">
        <f t="shared" si="0"/>
        <v>69.2</v>
      </c>
      <c r="G7" s="14">
        <f t="shared" si="1"/>
        <v>2</v>
      </c>
      <c r="H7" s="16"/>
    </row>
    <row r="8" s="1" customFormat="1" ht="20.25" spans="1:8">
      <c r="A8" s="12" t="s">
        <v>17</v>
      </c>
      <c r="B8" s="13" t="s">
        <v>22</v>
      </c>
      <c r="C8" s="14" t="s">
        <v>23</v>
      </c>
      <c r="D8" s="15">
        <v>48.6</v>
      </c>
      <c r="E8" s="15">
        <v>77.2</v>
      </c>
      <c r="F8" s="15">
        <f t="shared" si="0"/>
        <v>62.9</v>
      </c>
      <c r="G8" s="14">
        <f t="shared" si="1"/>
        <v>3</v>
      </c>
      <c r="H8" s="16"/>
    </row>
    <row r="9" s="1" customFormat="1" ht="20.25" spans="1:8">
      <c r="A9" s="7" t="s">
        <v>24</v>
      </c>
      <c r="B9" s="17" t="s">
        <v>25</v>
      </c>
      <c r="C9" s="9" t="s">
        <v>26</v>
      </c>
      <c r="D9" s="18">
        <v>65.6</v>
      </c>
      <c r="E9" s="18">
        <v>88.2</v>
      </c>
      <c r="F9" s="10">
        <f t="shared" si="0"/>
        <v>76.9</v>
      </c>
      <c r="G9" s="9">
        <f>RANK(F9,$F$9:$F$11)</f>
        <v>1</v>
      </c>
      <c r="H9" s="11" t="s">
        <v>12</v>
      </c>
    </row>
    <row r="10" s="1" customFormat="1" ht="20.25" spans="1:8">
      <c r="A10" s="12" t="s">
        <v>24</v>
      </c>
      <c r="B10" s="19" t="s">
        <v>27</v>
      </c>
      <c r="C10" s="14" t="s">
        <v>28</v>
      </c>
      <c r="D10" s="20">
        <v>68</v>
      </c>
      <c r="E10" s="20">
        <v>79.2</v>
      </c>
      <c r="F10" s="15">
        <f t="shared" si="0"/>
        <v>73.6</v>
      </c>
      <c r="G10" s="14">
        <f>RANK(F10,$F$9:$F$11)</f>
        <v>2</v>
      </c>
      <c r="H10" s="16"/>
    </row>
    <row r="11" s="1" customFormat="1" ht="20.25" spans="1:8">
      <c r="A11" s="12" t="s">
        <v>24</v>
      </c>
      <c r="B11" s="19" t="s">
        <v>29</v>
      </c>
      <c r="C11" s="14" t="s">
        <v>30</v>
      </c>
      <c r="D11" s="20">
        <v>76.6</v>
      </c>
      <c r="E11" s="20" t="s">
        <v>31</v>
      </c>
      <c r="F11" s="28" t="s">
        <v>32</v>
      </c>
      <c r="G11" s="28" t="s">
        <v>32</v>
      </c>
      <c r="H11" s="16"/>
    </row>
    <row r="12" s="1" customFormat="1" ht="20.25" spans="1:8">
      <c r="A12" s="7" t="s">
        <v>33</v>
      </c>
      <c r="B12" s="17" t="s">
        <v>34</v>
      </c>
      <c r="C12" s="9" t="s">
        <v>35</v>
      </c>
      <c r="D12" s="18">
        <v>65.8</v>
      </c>
      <c r="E12" s="18">
        <v>88.6</v>
      </c>
      <c r="F12" s="10">
        <f t="shared" si="0"/>
        <v>77.2</v>
      </c>
      <c r="G12" s="9">
        <f t="shared" ref="G12:G15" si="2">RANK(F12,$F$12:$F$14)</f>
        <v>1</v>
      </c>
      <c r="H12" s="11" t="s">
        <v>12</v>
      </c>
    </row>
    <row r="13" s="1" customFormat="1" ht="20.25" spans="1:8">
      <c r="A13" s="12" t="s">
        <v>33</v>
      </c>
      <c r="B13" s="19" t="s">
        <v>36</v>
      </c>
      <c r="C13" s="14" t="s">
        <v>37</v>
      </c>
      <c r="D13" s="20">
        <v>63</v>
      </c>
      <c r="E13" s="20">
        <v>83.6</v>
      </c>
      <c r="F13" s="15">
        <f t="shared" si="0"/>
        <v>73.3</v>
      </c>
      <c r="G13" s="14">
        <f t="shared" si="2"/>
        <v>2</v>
      </c>
      <c r="H13" s="16"/>
    </row>
    <row r="14" s="1" customFormat="1" ht="20.25" spans="1:8">
      <c r="A14" s="12" t="s">
        <v>33</v>
      </c>
      <c r="B14" s="19" t="s">
        <v>38</v>
      </c>
      <c r="C14" s="14" t="s">
        <v>39</v>
      </c>
      <c r="D14" s="20">
        <v>59.6</v>
      </c>
      <c r="E14" s="20">
        <v>79.6</v>
      </c>
      <c r="F14" s="15">
        <f t="shared" si="0"/>
        <v>69.6</v>
      </c>
      <c r="G14" s="14">
        <f t="shared" si="2"/>
        <v>3</v>
      </c>
      <c r="H14" s="16"/>
    </row>
    <row r="15" s="1" customFormat="1" ht="20.25" spans="1:8">
      <c r="A15" s="7" t="s">
        <v>40</v>
      </c>
      <c r="B15" s="17" t="s">
        <v>41</v>
      </c>
      <c r="C15" s="9" t="s">
        <v>42</v>
      </c>
      <c r="D15" s="18">
        <v>66.6</v>
      </c>
      <c r="E15" s="18">
        <v>87.4</v>
      </c>
      <c r="F15" s="10">
        <f t="shared" si="0"/>
        <v>77</v>
      </c>
      <c r="G15" s="9">
        <f>RANK(F15,$F$15:$F$20)</f>
        <v>1</v>
      </c>
      <c r="H15" s="11" t="s">
        <v>12</v>
      </c>
    </row>
    <row r="16" s="1" customFormat="1" ht="20.25" spans="1:8">
      <c r="A16" s="7" t="s">
        <v>40</v>
      </c>
      <c r="B16" s="17" t="s">
        <v>43</v>
      </c>
      <c r="C16" s="9" t="s">
        <v>44</v>
      </c>
      <c r="D16" s="18">
        <v>64.6</v>
      </c>
      <c r="E16" s="18">
        <v>87</v>
      </c>
      <c r="F16" s="10">
        <f t="shared" si="0"/>
        <v>75.8</v>
      </c>
      <c r="G16" s="9">
        <f>RANK(F16,$F$15:$F$20)</f>
        <v>2</v>
      </c>
      <c r="H16" s="11" t="s">
        <v>12</v>
      </c>
    </row>
    <row r="17" s="1" customFormat="1" ht="20.25" spans="1:8">
      <c r="A17" s="12" t="s">
        <v>40</v>
      </c>
      <c r="B17" s="19" t="s">
        <v>45</v>
      </c>
      <c r="C17" s="14" t="s">
        <v>46</v>
      </c>
      <c r="D17" s="20">
        <v>68.2</v>
      </c>
      <c r="E17" s="20">
        <v>82.8</v>
      </c>
      <c r="F17" s="15">
        <f t="shared" si="0"/>
        <v>75.5</v>
      </c>
      <c r="G17" s="14">
        <f>RANK(F17,$F$15:$F$20)</f>
        <v>3</v>
      </c>
      <c r="H17" s="16"/>
    </row>
    <row r="18" s="1" customFormat="1" ht="20.25" spans="1:8">
      <c r="A18" s="12" t="s">
        <v>40</v>
      </c>
      <c r="B18" s="19" t="s">
        <v>47</v>
      </c>
      <c r="C18" s="14" t="s">
        <v>48</v>
      </c>
      <c r="D18" s="20">
        <v>63</v>
      </c>
      <c r="E18" s="20">
        <v>86.8</v>
      </c>
      <c r="F18" s="15">
        <f t="shared" si="0"/>
        <v>74.9</v>
      </c>
      <c r="G18" s="14">
        <f t="shared" ref="G16:G21" si="3">RANK(F18,$F$15:$F$20)</f>
        <v>4</v>
      </c>
      <c r="H18" s="16"/>
    </row>
    <row r="19" s="1" customFormat="1" ht="20.25" spans="1:8">
      <c r="A19" s="12" t="s">
        <v>40</v>
      </c>
      <c r="B19" s="19" t="s">
        <v>49</v>
      </c>
      <c r="C19" s="14" t="s">
        <v>50</v>
      </c>
      <c r="D19" s="20">
        <v>62.2</v>
      </c>
      <c r="E19" s="20">
        <v>86.6</v>
      </c>
      <c r="F19" s="15">
        <f t="shared" si="0"/>
        <v>74.4</v>
      </c>
      <c r="G19" s="14">
        <f t="shared" si="3"/>
        <v>5</v>
      </c>
      <c r="H19" s="16"/>
    </row>
    <row r="20" s="1" customFormat="1" ht="20.25" spans="1:8">
      <c r="A20" s="12" t="s">
        <v>40</v>
      </c>
      <c r="B20" s="19" t="s">
        <v>51</v>
      </c>
      <c r="C20" s="14" t="s">
        <v>52</v>
      </c>
      <c r="D20" s="20">
        <v>61</v>
      </c>
      <c r="E20" s="20">
        <v>83.6</v>
      </c>
      <c r="F20" s="15">
        <f t="shared" si="0"/>
        <v>72.3</v>
      </c>
      <c r="G20" s="14">
        <f t="shared" si="3"/>
        <v>6</v>
      </c>
      <c r="H20" s="16"/>
    </row>
    <row r="21" s="1" customFormat="1" ht="20.25" spans="1:8">
      <c r="A21" s="7" t="s">
        <v>53</v>
      </c>
      <c r="B21" s="17" t="s">
        <v>54</v>
      </c>
      <c r="C21" s="9" t="s">
        <v>55</v>
      </c>
      <c r="D21" s="18">
        <v>69.4</v>
      </c>
      <c r="E21" s="18">
        <v>84</v>
      </c>
      <c r="F21" s="10">
        <f t="shared" si="0"/>
        <v>76.7</v>
      </c>
      <c r="G21" s="9">
        <f t="shared" ref="G21:G25" si="4">RANK(F21,$F$21:$F$23)</f>
        <v>1</v>
      </c>
      <c r="H21" s="11" t="s">
        <v>12</v>
      </c>
    </row>
    <row r="22" s="1" customFormat="1" ht="20.25" spans="1:8">
      <c r="A22" s="12" t="s">
        <v>53</v>
      </c>
      <c r="B22" s="19" t="s">
        <v>56</v>
      </c>
      <c r="C22" s="14" t="s">
        <v>57</v>
      </c>
      <c r="D22" s="20">
        <v>64.8</v>
      </c>
      <c r="E22" s="20">
        <v>87.2</v>
      </c>
      <c r="F22" s="15">
        <f t="shared" si="0"/>
        <v>76</v>
      </c>
      <c r="G22" s="14">
        <f t="shared" si="4"/>
        <v>2</v>
      </c>
      <c r="H22" s="16"/>
    </row>
    <row r="23" s="1" customFormat="1" ht="20.25" spans="1:8">
      <c r="A23" s="12" t="s">
        <v>53</v>
      </c>
      <c r="B23" s="19" t="s">
        <v>58</v>
      </c>
      <c r="C23" s="14" t="s">
        <v>59</v>
      </c>
      <c r="D23" s="20">
        <v>60</v>
      </c>
      <c r="E23" s="20" t="s">
        <v>31</v>
      </c>
      <c r="F23" s="28" t="s">
        <v>32</v>
      </c>
      <c r="G23" s="28" t="s">
        <v>32</v>
      </c>
      <c r="H23" s="16"/>
    </row>
    <row r="24" s="1" customFormat="1" ht="20.25" spans="1:8">
      <c r="A24" s="7" t="s">
        <v>60</v>
      </c>
      <c r="B24" s="17" t="s">
        <v>61</v>
      </c>
      <c r="C24" s="9" t="s">
        <v>62</v>
      </c>
      <c r="D24" s="18">
        <v>66.6</v>
      </c>
      <c r="E24" s="18">
        <v>86</v>
      </c>
      <c r="F24" s="10">
        <f>D24*0.5+E24*0.5</f>
        <v>76.3</v>
      </c>
      <c r="G24" s="9">
        <f>RANK(F24,$F$24:$F$26)</f>
        <v>1</v>
      </c>
      <c r="H24" s="11" t="s">
        <v>12</v>
      </c>
    </row>
    <row r="25" s="1" customFormat="1" ht="20.25" spans="1:8">
      <c r="A25" s="12" t="s">
        <v>60</v>
      </c>
      <c r="B25" s="19" t="s">
        <v>63</v>
      </c>
      <c r="C25" s="14" t="s">
        <v>64</v>
      </c>
      <c r="D25" s="20">
        <v>65.8</v>
      </c>
      <c r="E25" s="20">
        <v>80.8</v>
      </c>
      <c r="F25" s="15">
        <f>D25*0.5+E25*0.5</f>
        <v>73.3</v>
      </c>
      <c r="G25" s="14">
        <f>RANK(F25,$F$24:$F$26)</f>
        <v>2</v>
      </c>
      <c r="H25" s="21"/>
    </row>
    <row r="26" s="1" customFormat="1" ht="20.25" spans="1:8">
      <c r="A26" s="12" t="s">
        <v>60</v>
      </c>
      <c r="B26" s="19" t="s">
        <v>65</v>
      </c>
      <c r="C26" s="14" t="s">
        <v>66</v>
      </c>
      <c r="D26" s="20">
        <v>68</v>
      </c>
      <c r="E26" s="20" t="s">
        <v>31</v>
      </c>
      <c r="F26" s="28" t="s">
        <v>32</v>
      </c>
      <c r="G26" s="28" t="s">
        <v>32</v>
      </c>
      <c r="H26" s="21"/>
    </row>
    <row r="27" s="1" customFormat="1" ht="20.25" spans="1:8">
      <c r="A27" s="7" t="s">
        <v>67</v>
      </c>
      <c r="B27" s="17" t="s">
        <v>68</v>
      </c>
      <c r="C27" s="9" t="s">
        <v>69</v>
      </c>
      <c r="D27" s="18">
        <v>64.8</v>
      </c>
      <c r="E27" s="18">
        <v>92</v>
      </c>
      <c r="F27" s="10">
        <f>D27*0.5+E27*0.5</f>
        <v>78.4</v>
      </c>
      <c r="G27" s="9">
        <f t="shared" ref="G27:G30" si="5">RANK(F27,$F$27:$F$29)</f>
        <v>1</v>
      </c>
      <c r="H27" s="11" t="s">
        <v>12</v>
      </c>
    </row>
    <row r="28" s="1" customFormat="1" ht="20.25" spans="1:8">
      <c r="A28" s="12" t="s">
        <v>67</v>
      </c>
      <c r="B28" s="19" t="s">
        <v>70</v>
      </c>
      <c r="C28" s="14" t="s">
        <v>71</v>
      </c>
      <c r="D28" s="20">
        <v>63.6</v>
      </c>
      <c r="E28" s="20">
        <v>85.6</v>
      </c>
      <c r="F28" s="15">
        <f>D28*0.5+E28*0.5</f>
        <v>74.6</v>
      </c>
      <c r="G28" s="14">
        <f t="shared" si="5"/>
        <v>2</v>
      </c>
      <c r="H28" s="21"/>
    </row>
    <row r="29" s="1" customFormat="1" ht="20.25" spans="1:8">
      <c r="A29" s="12" t="s">
        <v>67</v>
      </c>
      <c r="B29" s="19" t="s">
        <v>72</v>
      </c>
      <c r="C29" s="14" t="s">
        <v>73</v>
      </c>
      <c r="D29" s="20">
        <v>57.6</v>
      </c>
      <c r="E29" s="20" t="s">
        <v>31</v>
      </c>
      <c r="F29" s="28" t="s">
        <v>32</v>
      </c>
      <c r="G29" s="28" t="s">
        <v>32</v>
      </c>
      <c r="H29" s="21"/>
    </row>
    <row r="30" s="1" customFormat="1" ht="20.25" spans="1:8">
      <c r="A30" s="7" t="s">
        <v>74</v>
      </c>
      <c r="B30" s="17" t="s">
        <v>75</v>
      </c>
      <c r="C30" s="9" t="s">
        <v>76</v>
      </c>
      <c r="D30" s="18">
        <v>68</v>
      </c>
      <c r="E30" s="18">
        <v>83</v>
      </c>
      <c r="F30" s="10">
        <f t="shared" ref="F30:F47" si="6">D30*0.5+E30*0.5</f>
        <v>75.5</v>
      </c>
      <c r="G30" s="9">
        <f>RANK(F30,$F$30:$F$32)</f>
        <v>1</v>
      </c>
      <c r="H30" s="11" t="s">
        <v>12</v>
      </c>
    </row>
    <row r="31" s="1" customFormat="1" ht="20.25" spans="1:8">
      <c r="A31" s="12" t="s">
        <v>74</v>
      </c>
      <c r="B31" s="19" t="s">
        <v>77</v>
      </c>
      <c r="C31" s="14" t="s">
        <v>78</v>
      </c>
      <c r="D31" s="20">
        <v>62.8</v>
      </c>
      <c r="E31" s="20">
        <v>86</v>
      </c>
      <c r="F31" s="15">
        <f t="shared" si="6"/>
        <v>74.4</v>
      </c>
      <c r="G31" s="14">
        <f>RANK(F31,$F$30:$F$32)</f>
        <v>2</v>
      </c>
      <c r="H31" s="21"/>
    </row>
    <row r="32" s="1" customFormat="1" ht="20.25" spans="1:8">
      <c r="A32" s="12" t="s">
        <v>74</v>
      </c>
      <c r="B32" s="19" t="s">
        <v>79</v>
      </c>
      <c r="C32" s="14" t="s">
        <v>80</v>
      </c>
      <c r="D32" s="20">
        <v>65.2</v>
      </c>
      <c r="E32" s="20">
        <v>81.4</v>
      </c>
      <c r="F32" s="15">
        <f t="shared" si="6"/>
        <v>73.3</v>
      </c>
      <c r="G32" s="14">
        <f>RANK(F32,$F$30:$F$32)</f>
        <v>3</v>
      </c>
      <c r="H32" s="21"/>
    </row>
    <row r="33" s="1" customFormat="1" ht="20.25" spans="1:8">
      <c r="A33" s="7" t="s">
        <v>81</v>
      </c>
      <c r="B33" s="17" t="s">
        <v>82</v>
      </c>
      <c r="C33" s="9" t="s">
        <v>83</v>
      </c>
      <c r="D33" s="18">
        <v>57.2</v>
      </c>
      <c r="E33" s="18">
        <v>93.2</v>
      </c>
      <c r="F33" s="10">
        <f t="shared" si="6"/>
        <v>75.2</v>
      </c>
      <c r="G33" s="9">
        <f t="shared" ref="G33:G36" si="7">RANK(F33,$F$33:$F$35)</f>
        <v>1</v>
      </c>
      <c r="H33" s="11" t="s">
        <v>12</v>
      </c>
    </row>
    <row r="34" s="1" customFormat="1" ht="20.25" spans="1:8">
      <c r="A34" s="12" t="s">
        <v>81</v>
      </c>
      <c r="B34" s="19" t="s">
        <v>84</v>
      </c>
      <c r="C34" s="14" t="s">
        <v>85</v>
      </c>
      <c r="D34" s="20">
        <v>57.2</v>
      </c>
      <c r="E34" s="20">
        <v>88.8</v>
      </c>
      <c r="F34" s="15">
        <f t="shared" si="6"/>
        <v>73</v>
      </c>
      <c r="G34" s="14">
        <f t="shared" si="7"/>
        <v>2</v>
      </c>
      <c r="H34" s="21"/>
    </row>
    <row r="35" s="1" customFormat="1" ht="20.25" spans="1:8">
      <c r="A35" s="12" t="s">
        <v>81</v>
      </c>
      <c r="B35" s="19" t="s">
        <v>86</v>
      </c>
      <c r="C35" s="14" t="s">
        <v>87</v>
      </c>
      <c r="D35" s="20">
        <v>55.2</v>
      </c>
      <c r="E35" s="20">
        <v>85</v>
      </c>
      <c r="F35" s="15">
        <f t="shared" si="6"/>
        <v>70.1</v>
      </c>
      <c r="G35" s="14">
        <f t="shared" si="7"/>
        <v>3</v>
      </c>
      <c r="H35" s="21"/>
    </row>
    <row r="36" s="1" customFormat="1" ht="20.25" spans="1:8">
      <c r="A36" s="7" t="s">
        <v>88</v>
      </c>
      <c r="B36" s="17" t="s">
        <v>89</v>
      </c>
      <c r="C36" s="9" t="s">
        <v>90</v>
      </c>
      <c r="D36" s="18">
        <v>57.8</v>
      </c>
      <c r="E36" s="18">
        <v>85</v>
      </c>
      <c r="F36" s="10">
        <f t="shared" si="6"/>
        <v>71.4</v>
      </c>
      <c r="G36" s="9">
        <f>RANK(F36,$F$36:$F$38)</f>
        <v>1</v>
      </c>
      <c r="H36" s="11" t="s">
        <v>12</v>
      </c>
    </row>
    <row r="37" s="1" customFormat="1" ht="20.25" spans="1:8">
      <c r="A37" s="12" t="s">
        <v>88</v>
      </c>
      <c r="B37" s="19" t="s">
        <v>91</v>
      </c>
      <c r="C37" s="14" t="s">
        <v>92</v>
      </c>
      <c r="D37" s="20">
        <v>61.4</v>
      </c>
      <c r="E37" s="20">
        <v>78</v>
      </c>
      <c r="F37" s="15">
        <f t="shared" si="6"/>
        <v>69.7</v>
      </c>
      <c r="G37" s="14">
        <f>RANK(F37,$F$36:$F$38)</f>
        <v>2</v>
      </c>
      <c r="H37" s="21"/>
    </row>
    <row r="38" s="1" customFormat="1" ht="20.25" spans="1:8">
      <c r="A38" s="12" t="s">
        <v>88</v>
      </c>
      <c r="B38" s="19" t="s">
        <v>93</v>
      </c>
      <c r="C38" s="14" t="s">
        <v>94</v>
      </c>
      <c r="D38" s="20">
        <v>60.2</v>
      </c>
      <c r="E38" s="20">
        <v>78.6</v>
      </c>
      <c r="F38" s="15">
        <f t="shared" si="6"/>
        <v>69.4</v>
      </c>
      <c r="G38" s="14">
        <f>RANK(F38,$F$36:$F$38)</f>
        <v>3</v>
      </c>
      <c r="H38" s="21"/>
    </row>
    <row r="39" s="1" customFormat="1" ht="20.25" spans="1:8">
      <c r="A39" s="7" t="s">
        <v>95</v>
      </c>
      <c r="B39" s="17" t="s">
        <v>96</v>
      </c>
      <c r="C39" s="9" t="s">
        <v>97</v>
      </c>
      <c r="D39" s="18">
        <v>50.4</v>
      </c>
      <c r="E39" s="18">
        <v>85</v>
      </c>
      <c r="F39" s="10">
        <f t="shared" si="6"/>
        <v>67.7</v>
      </c>
      <c r="G39" s="9">
        <f>RANK(F39,$F$39:$F$41)</f>
        <v>1</v>
      </c>
      <c r="H39" s="11" t="s">
        <v>12</v>
      </c>
    </row>
    <row r="40" s="1" customFormat="1" ht="20.25" spans="1:8">
      <c r="A40" s="12" t="s">
        <v>95</v>
      </c>
      <c r="B40" s="19" t="s">
        <v>98</v>
      </c>
      <c r="C40" s="14" t="s">
        <v>99</v>
      </c>
      <c r="D40" s="20">
        <v>52.6</v>
      </c>
      <c r="E40" s="20">
        <v>78.6</v>
      </c>
      <c r="F40" s="15">
        <f t="shared" si="6"/>
        <v>65.6</v>
      </c>
      <c r="G40" s="14">
        <f>RANK(F40,$F$39:$F$41)</f>
        <v>2</v>
      </c>
      <c r="H40" s="21"/>
    </row>
    <row r="41" s="1" customFormat="1" ht="20.25" spans="1:8">
      <c r="A41" s="12" t="s">
        <v>95</v>
      </c>
      <c r="B41" s="19" t="s">
        <v>100</v>
      </c>
      <c r="C41" s="14" t="s">
        <v>101</v>
      </c>
      <c r="D41" s="20">
        <v>49.8</v>
      </c>
      <c r="E41" s="20">
        <v>81.2</v>
      </c>
      <c r="F41" s="15">
        <f t="shared" si="6"/>
        <v>65.5</v>
      </c>
      <c r="G41" s="14">
        <f>RANK(F41,$F$39:$F$41)</f>
        <v>3</v>
      </c>
      <c r="H41" s="21"/>
    </row>
    <row r="42" s="1" customFormat="1" ht="20.25" spans="1:8">
      <c r="A42" s="7" t="s">
        <v>102</v>
      </c>
      <c r="B42" s="17" t="s">
        <v>103</v>
      </c>
      <c r="C42" s="9" t="s">
        <v>104</v>
      </c>
      <c r="D42" s="18">
        <v>71.9</v>
      </c>
      <c r="E42" s="18">
        <v>90.4</v>
      </c>
      <c r="F42" s="10">
        <f t="shared" si="6"/>
        <v>81.15</v>
      </c>
      <c r="G42" s="9">
        <f t="shared" ref="G42:G47" si="8">RANK(F42,$F$42:$F$47)</f>
        <v>1</v>
      </c>
      <c r="H42" s="11" t="s">
        <v>12</v>
      </c>
    </row>
    <row r="43" s="1" customFormat="1" ht="20.25" spans="1:8">
      <c r="A43" s="7" t="s">
        <v>102</v>
      </c>
      <c r="B43" s="17" t="s">
        <v>105</v>
      </c>
      <c r="C43" s="9" t="s">
        <v>106</v>
      </c>
      <c r="D43" s="18">
        <v>72.1</v>
      </c>
      <c r="E43" s="18">
        <v>88</v>
      </c>
      <c r="F43" s="10">
        <f t="shared" si="6"/>
        <v>80.05</v>
      </c>
      <c r="G43" s="9">
        <f t="shared" si="8"/>
        <v>2</v>
      </c>
      <c r="H43" s="11" t="s">
        <v>12</v>
      </c>
    </row>
    <row r="44" s="1" customFormat="1" ht="20.25" spans="1:8">
      <c r="A44" s="12" t="s">
        <v>102</v>
      </c>
      <c r="B44" s="19" t="s">
        <v>107</v>
      </c>
      <c r="C44" s="14" t="s">
        <v>108</v>
      </c>
      <c r="D44" s="20">
        <v>68.2</v>
      </c>
      <c r="E44" s="20">
        <v>88.8</v>
      </c>
      <c r="F44" s="15">
        <f t="shared" si="6"/>
        <v>78.5</v>
      </c>
      <c r="G44" s="14">
        <f t="shared" si="8"/>
        <v>3</v>
      </c>
      <c r="H44" s="21"/>
    </row>
    <row r="45" s="1" customFormat="1" ht="20.25" spans="1:8">
      <c r="A45" s="12" t="s">
        <v>102</v>
      </c>
      <c r="B45" s="19" t="s">
        <v>109</v>
      </c>
      <c r="C45" s="14" t="s">
        <v>110</v>
      </c>
      <c r="D45" s="20">
        <v>69.5</v>
      </c>
      <c r="E45" s="20">
        <v>86.2</v>
      </c>
      <c r="F45" s="15">
        <f t="shared" si="6"/>
        <v>77.85</v>
      </c>
      <c r="G45" s="14">
        <f t="shared" si="8"/>
        <v>4</v>
      </c>
      <c r="H45" s="21"/>
    </row>
    <row r="46" s="1" customFormat="1" ht="20.25" spans="1:8">
      <c r="A46" s="12" t="s">
        <v>102</v>
      </c>
      <c r="B46" s="19" t="s">
        <v>111</v>
      </c>
      <c r="C46" s="14" t="s">
        <v>112</v>
      </c>
      <c r="D46" s="20">
        <v>69.2</v>
      </c>
      <c r="E46" s="20">
        <v>83.2</v>
      </c>
      <c r="F46" s="15">
        <f t="shared" si="6"/>
        <v>76.2</v>
      </c>
      <c r="G46" s="14">
        <f t="shared" si="8"/>
        <v>5</v>
      </c>
      <c r="H46" s="21"/>
    </row>
    <row r="47" s="1" customFormat="1" ht="20.25" spans="1:8">
      <c r="A47" s="12" t="s">
        <v>102</v>
      </c>
      <c r="B47" s="19" t="s">
        <v>113</v>
      </c>
      <c r="C47" s="14" t="s">
        <v>114</v>
      </c>
      <c r="D47" s="20">
        <v>68.7</v>
      </c>
      <c r="E47" s="20">
        <v>83.2</v>
      </c>
      <c r="F47" s="15">
        <f t="shared" si="6"/>
        <v>75.95</v>
      </c>
      <c r="G47" s="14">
        <f t="shared" si="8"/>
        <v>6</v>
      </c>
      <c r="H47" s="21"/>
    </row>
    <row r="48" s="1" customFormat="1" ht="20.25" spans="1:8">
      <c r="A48" s="7" t="s">
        <v>115</v>
      </c>
      <c r="B48" s="17" t="s">
        <v>116</v>
      </c>
      <c r="C48" s="9" t="s">
        <v>117</v>
      </c>
      <c r="D48" s="18">
        <v>49.4</v>
      </c>
      <c r="E48" s="18">
        <v>91.67</v>
      </c>
      <c r="F48" s="10">
        <f>D48*0.3+E48*0.7</f>
        <v>78.989</v>
      </c>
      <c r="G48" s="9">
        <f>RANK(F48,$F$48:$F$52)</f>
        <v>1</v>
      </c>
      <c r="H48" s="11" t="s">
        <v>12</v>
      </c>
    </row>
    <row r="49" s="1" customFormat="1" ht="20.25" spans="1:8">
      <c r="A49" s="12" t="s">
        <v>115</v>
      </c>
      <c r="B49" s="19" t="s">
        <v>118</v>
      </c>
      <c r="C49" s="14" t="s">
        <v>119</v>
      </c>
      <c r="D49" s="20">
        <v>53.2</v>
      </c>
      <c r="E49" s="20">
        <v>86.67</v>
      </c>
      <c r="F49" s="15">
        <f>D49*0.3+E49*0.7</f>
        <v>76.629</v>
      </c>
      <c r="G49" s="14">
        <f>RANK(F49,$F$48:$F$52)</f>
        <v>2</v>
      </c>
      <c r="H49" s="21"/>
    </row>
    <row r="50" s="1" customFormat="1" ht="20.25" spans="1:8">
      <c r="A50" s="12" t="s">
        <v>115</v>
      </c>
      <c r="B50" s="19" t="s">
        <v>120</v>
      </c>
      <c r="C50" s="14" t="s">
        <v>121</v>
      </c>
      <c r="D50" s="20">
        <v>52.2</v>
      </c>
      <c r="E50" s="20">
        <v>85.67</v>
      </c>
      <c r="F50" s="15">
        <f>D50*0.3+E50*0.7</f>
        <v>75.629</v>
      </c>
      <c r="G50" s="14">
        <f>RANK(F50,$F$48:$F$52)</f>
        <v>3</v>
      </c>
      <c r="H50" s="21"/>
    </row>
    <row r="51" s="1" customFormat="1" ht="20.25" spans="1:8">
      <c r="A51" s="12" t="s">
        <v>115</v>
      </c>
      <c r="B51" s="19" t="s">
        <v>122</v>
      </c>
      <c r="C51" s="14" t="s">
        <v>123</v>
      </c>
      <c r="D51" s="20">
        <v>48.8</v>
      </c>
      <c r="E51" s="20">
        <v>80.67</v>
      </c>
      <c r="F51" s="15">
        <f>D51*0.3+E51*0.7</f>
        <v>71.109</v>
      </c>
      <c r="G51" s="14">
        <f>RANK(F51,$F$48:$F$52)</f>
        <v>4</v>
      </c>
      <c r="H51" s="21"/>
    </row>
    <row r="52" s="1" customFormat="1" ht="21" spans="1:8">
      <c r="A52" s="22" t="s">
        <v>115</v>
      </c>
      <c r="B52" s="23" t="s">
        <v>124</v>
      </c>
      <c r="C52" s="24" t="s">
        <v>125</v>
      </c>
      <c r="D52" s="25">
        <v>49.2</v>
      </c>
      <c r="E52" s="25" t="s">
        <v>31</v>
      </c>
      <c r="F52" s="29" t="s">
        <v>32</v>
      </c>
      <c r="G52" s="29" t="s">
        <v>32</v>
      </c>
      <c r="H52" s="27"/>
    </row>
  </sheetData>
  <sortState ref="A48:G52">
    <sortCondition ref="G48:G52"/>
  </sortState>
  <mergeCells count="1">
    <mergeCell ref="A1:H1"/>
  </mergeCells>
  <dataValidations count="1">
    <dataValidation allowBlank="1" showInputMessage="1" showErrorMessage="1" prompt="此工作表的标题位于此单元格。在单元格 G1 中添加公司徽标" sqref="G2 A1:A2"/>
  </dataValidations>
  <printOptions horizontalCentered="1"/>
  <pageMargins left="0.708661417322835" right="0.708661417322835" top="0.748031496062992" bottom="0.748031496062992" header="0.31496062992126" footer="0.31496062992126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2018-06-29T11:51:00Z</dcterms:created>
  <dcterms:modified xsi:type="dcterms:W3CDTF">2019-07-29T03:38:05Z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