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<sst xmlns="http://schemas.openxmlformats.org/spreadsheetml/2006/main" count="184" uniqueCount="100">
  <si>
    <t>荆门市掇刀区2019年事业单位公开招聘工作人员综合成绩表</t>
  </si>
  <si>
    <t>姓名</t>
  </si>
  <si>
    <t>考号</t>
  </si>
  <si>
    <t>部门代码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</si>
  <si>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</si>
  <si>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</si>
  <si>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</si>
  <si>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</si>
  <si>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</si>
  <si>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</si>
  <si>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</si>
  <si>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面试成绩</t>
  </si>
  <si>
    <t>面试折后分</t>
  </si>
  <si>
    <t>综合成绩</t>
  </si>
  <si>
    <t>部门名称</t>
  </si>
  <si>
    <t>职位名称</t>
  </si>
  <si>
    <t>排名</t>
  </si>
  <si>
    <t>王亚</t>
  </si>
  <si>
    <t>3142080200703</t>
  </si>
  <si>
    <t>14208006054135</t>
  </si>
  <si>
    <t>14208006054135001</t>
  </si>
  <si>
    <t>荆门化工循环产业园管理委员会办公室</t>
  </si>
  <si>
    <t>工作人员</t>
  </si>
  <si>
    <t>杨清萍</t>
  </si>
  <si>
    <t>3142080200422</t>
  </si>
  <si>
    <t>彭晨</t>
  </si>
  <si>
    <t>3142080200801</t>
  </si>
  <si>
    <t>全正华</t>
  </si>
  <si>
    <t>5242080402301</t>
  </si>
  <si>
    <t>14208006055136</t>
  </si>
  <si>
    <t>14208006055136001</t>
  </si>
  <si>
    <t>荆门市掇刀人民医院</t>
  </si>
  <si>
    <t>耳鼻咽喉科副主任医师</t>
  </si>
  <si>
    <t>王忠华</t>
  </si>
  <si>
    <t>5242080402115</t>
  </si>
  <si>
    <t>杨金球</t>
  </si>
  <si>
    <t>5242080402212</t>
  </si>
  <si>
    <t>14208006055136002</t>
  </si>
  <si>
    <t>内科主治医师</t>
  </si>
  <si>
    <t>叶清华</t>
  </si>
  <si>
    <t>5242080402130</t>
  </si>
  <si>
    <t>刘益勇</t>
  </si>
  <si>
    <t>5242080402027</t>
  </si>
  <si>
    <t>范光明</t>
  </si>
  <si>
    <t>5242080402026</t>
  </si>
  <si>
    <t>吴维</t>
  </si>
  <si>
    <t>5242080402109</t>
  </si>
  <si>
    <t>刘卫华</t>
  </si>
  <si>
    <t>5242080402209</t>
  </si>
  <si>
    <t>朱睿</t>
  </si>
  <si>
    <t>5242080402014</t>
  </si>
  <si>
    <t>14208006055136003</t>
  </si>
  <si>
    <t>肛肠科主治医师</t>
  </si>
  <si>
    <t>马旭</t>
  </si>
  <si>
    <t>5242080402005</t>
  </si>
  <si>
    <t>聂松</t>
  </si>
  <si>
    <t>5242080401926</t>
  </si>
  <si>
    <t>孙红霞</t>
  </si>
  <si>
    <t>5442080402615</t>
  </si>
  <si>
    <t>14208006055136004</t>
  </si>
  <si>
    <t>健康管理</t>
  </si>
  <si>
    <t>李梅华</t>
  </si>
  <si>
    <t>5442080402530</t>
  </si>
  <si>
    <t>王笑颜</t>
  </si>
  <si>
    <t>5242080401919</t>
  </si>
  <si>
    <t>14208006055137</t>
  </si>
  <si>
    <t>14208006055137002</t>
  </si>
  <si>
    <t>荆门市掇刀区团林铺卫生院</t>
  </si>
  <si>
    <t>西医临床医生</t>
  </si>
  <si>
    <t>王钦玮</t>
  </si>
  <si>
    <t>5242080402023</t>
  </si>
  <si>
    <t>张健</t>
  </si>
  <si>
    <t>5242080402018</t>
  </si>
  <si>
    <t>王琴</t>
  </si>
  <si>
    <t>5242080402220</t>
  </si>
  <si>
    <t>14208006055138</t>
  </si>
  <si>
    <t>14208006055138002</t>
  </si>
  <si>
    <t>荆门市掇刀区麻城卫生院</t>
  </si>
  <si>
    <t>余昌海</t>
  </si>
  <si>
    <t>5242080402102</t>
  </si>
  <si>
    <t>冯荣</t>
  </si>
  <si>
    <t>5242080401907</t>
  </si>
  <si>
    <t>丁兰兰</t>
  </si>
  <si>
    <t>5442080402507</t>
  </si>
  <si>
    <t>14208006055138003</t>
  </si>
  <si>
    <t>护理管理</t>
  </si>
  <si>
    <t>赵雅莉</t>
  </si>
  <si>
    <t>5442080402627</t>
  </si>
  <si>
    <t>黄雨燕</t>
  </si>
  <si>
    <t>5442080402509</t>
  </si>
  <si>
    <t>王雨微</t>
  </si>
  <si>
    <t>1142080101123</t>
  </si>
  <si>
    <t>14208006056001</t>
  </si>
  <si>
    <t>14208006056001001</t>
  </si>
  <si>
    <r>
      <rPr>
        <sz val="10"/>
        <rFont val="宋体"/>
        <family val="0"/>
      </rPr>
      <t>荆门高新区</t>
    </r>
    <r>
      <rPr>
        <sz val="10"/>
        <rFont val="Arial"/>
        <family val="2"/>
      </rPr>
      <t>·</t>
    </r>
    <r>
      <rPr>
        <sz val="10"/>
        <rFont val="宋体"/>
        <family val="0"/>
      </rPr>
      <t>掇刀区项目推介服务中心</t>
    </r>
  </si>
  <si>
    <t>政务讲解员</t>
  </si>
  <si>
    <t>王燮阳</t>
  </si>
  <si>
    <t>1142080104824</t>
  </si>
  <si>
    <t>陈忆江</t>
  </si>
  <si>
    <t>1142080101303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</si>
</sst>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178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:P1"/>
    </sheetView>
  </sheetViews>
  <sheetFormatPr defaultColWidth="9.00390625" defaultRowHeight="15"/>
  <cols>
    <col min="1" max="1" width="6.57421875" style="2" customWidth="1"/>
    <col min="2" max="2" width="14.421875" style="2" customWidth="1"/>
    <col min="3" max="3" width="15.421875" style="2" hidden="1" customWidth="1"/>
    <col min="4" max="4" width="18.28125" style="2" customWidth="1"/>
    <col min="5" max="5" width="4.7109375" style="2" customWidth="1"/>
    <col min="6" max="8" width="7.140625" style="2" customWidth="1"/>
    <col min="9" max="9" width="4.57421875" style="2" customWidth="1"/>
    <col min="10" max="11" width="8.421875" style="2" customWidth="1"/>
    <col min="12" max="12" width="6.00390625" style="3" customWidth="1"/>
    <col min="13" max="13" width="8.421875" style="2" customWidth="1"/>
    <col min="14" max="14" width="17.00390625" style="4" customWidth="1"/>
    <col min="15" max="15" width="12.8515625" style="2" customWidth="1"/>
    <col min="16" max="16" width="4.57421875" style="2" customWidth="1"/>
  </cols>
  <sheetData>
    <row r="1" spans="1:16" ht="51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3"/>
      <c r="O1" s="11"/>
      <c r="P1" s="11"/>
    </row>
    <row r="2" spans="1:16" s="1" customFormat="1" ht="4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13</v>
      </c>
      <c r="N2" s="5" t="s">
        <v>14</v>
      </c>
      <c r="O2" s="5" t="s">
        <v>15</v>
      </c>
      <c r="P2" s="6" t="s">
        <v>16</v>
      </c>
    </row>
    <row r="3" spans="1:16" s="1" customFormat="1" ht="24.75" customHeight="1">
      <c r="A3" s="5" t="s">
        <v>17</v>
      </c>
      <c r="B3" s="5" t="s">
        <v>18</v>
      </c>
      <c r="C3" s="5" t="s">
        <v>19</v>
      </c>
      <c r="D3" s="5" t="s">
        <v>20</v>
      </c>
      <c r="E3" s="5">
        <v>1</v>
      </c>
      <c r="F3" s="5">
        <v>100.3</v>
      </c>
      <c r="G3" s="5">
        <v>71.5</v>
      </c>
      <c r="H3" s="5">
        <v>171.8</v>
      </c>
      <c r="I3" s="5"/>
      <c r="J3" s="8">
        <f aca="true" t="shared" si="0" ref="J3:J11">H3/3*0.4</f>
        <v>22.9066666666667</v>
      </c>
      <c r="K3" s="8">
        <v>83.4</v>
      </c>
      <c r="L3" s="8">
        <f>K3*0.6</f>
        <v>50.04</v>
      </c>
      <c r="M3" s="8">
        <f>J3+L3</f>
        <v>72.9466666666667</v>
      </c>
      <c r="N3" s="9" t="s">
        <v>21</v>
      </c>
      <c r="O3" s="5" t="s">
        <v>22</v>
      </c>
      <c r="P3" s="5">
        <v>1</v>
      </c>
    </row>
    <row r="4" spans="1:16" s="1" customFormat="1" ht="24.75" customHeight="1">
      <c r="A4" s="5" t="s">
        <v>23</v>
      </c>
      <c r="B4" s="5" t="s">
        <v>24</v>
      </c>
      <c r="C4" s="5" t="s">
        <v>19</v>
      </c>
      <c r="D4" s="5" t="s">
        <v>20</v>
      </c>
      <c r="E4" s="5">
        <v>1</v>
      </c>
      <c r="F4" s="5">
        <v>76.1</v>
      </c>
      <c r="G4" s="5">
        <v>92.5</v>
      </c>
      <c r="H4" s="5">
        <v>168.6</v>
      </c>
      <c r="I4" s="5"/>
      <c r="J4" s="8">
        <f t="shared" si="0"/>
        <v>22.48</v>
      </c>
      <c r="K4" s="8">
        <v>83.2</v>
      </c>
      <c r="L4" s="8">
        <f>K4*0.6</f>
        <v>49.92</v>
      </c>
      <c r="M4" s="8">
        <f>J4+L4</f>
        <v>72.4</v>
      </c>
      <c r="N4" s="9" t="s">
        <v>21</v>
      </c>
      <c r="O4" s="5" t="s">
        <v>22</v>
      </c>
      <c r="P4" s="5">
        <v>2</v>
      </c>
    </row>
    <row r="5" spans="1:16" s="1" customFormat="1" ht="24.75" customHeight="1">
      <c r="A5" s="5" t="s">
        <v>25</v>
      </c>
      <c r="B5" s="5" t="s">
        <v>26</v>
      </c>
      <c r="C5" s="5" t="s">
        <v>19</v>
      </c>
      <c r="D5" s="5" t="s">
        <v>20</v>
      </c>
      <c r="E5" s="5">
        <v>1</v>
      </c>
      <c r="F5" s="5">
        <v>105.2</v>
      </c>
      <c r="G5" s="5">
        <v>75.5</v>
      </c>
      <c r="H5" s="5">
        <v>180.7</v>
      </c>
      <c r="I5" s="5"/>
      <c r="J5" s="8">
        <f t="shared" si="0"/>
        <v>24.0933333333333</v>
      </c>
      <c r="K5" s="8">
        <v>0</v>
      </c>
      <c r="L5" s="8">
        <f>K5*0.6</f>
        <v>0</v>
      </c>
      <c r="M5" s="8">
        <f>J5+L5</f>
        <v>24.0933333333333</v>
      </c>
      <c r="N5" s="9" t="s">
        <v>21</v>
      </c>
      <c r="O5" s="5" t="s">
        <v>22</v>
      </c>
      <c r="P5" s="5">
        <v>3</v>
      </c>
    </row>
    <row r="6" spans="1:16" s="1" customFormat="1" ht="24.75" customHeight="1">
      <c r="A6" s="5" t="s">
        <v>27</v>
      </c>
      <c r="B6" s="5" t="s">
        <v>28</v>
      </c>
      <c r="C6" s="5" t="s">
        <v>29</v>
      </c>
      <c r="D6" s="5" t="s">
        <v>30</v>
      </c>
      <c r="E6" s="5">
        <v>1</v>
      </c>
      <c r="F6" s="5">
        <v>74</v>
      </c>
      <c r="G6" s="5">
        <v>103.6</v>
      </c>
      <c r="H6" s="5">
        <v>177.6</v>
      </c>
      <c r="I6" s="5"/>
      <c r="J6" s="8">
        <f t="shared" si="0"/>
        <v>23.68</v>
      </c>
      <c r="K6" s="8">
        <v>83</v>
      </c>
      <c r="L6" s="8">
        <f aca="true" t="shared" si="1" ref="L6:L30">K6*0.6</f>
        <v>49.8</v>
      </c>
      <c r="M6" s="8">
        <f aca="true" t="shared" si="2" ref="M6:M30">J6+L6</f>
        <v>73.48</v>
      </c>
      <c r="N6" s="9" t="s">
        <v>31</v>
      </c>
      <c r="O6" s="5" t="s">
        <v>32</v>
      </c>
      <c r="P6" s="5">
        <v>1</v>
      </c>
    </row>
    <row r="7" spans="1:16" s="1" customFormat="1" ht="24.75" customHeight="1">
      <c r="A7" s="5" t="s">
        <v>33</v>
      </c>
      <c r="B7" s="5" t="s">
        <v>34</v>
      </c>
      <c r="C7" s="5" t="s">
        <v>29</v>
      </c>
      <c r="D7" s="5" t="s">
        <v>30</v>
      </c>
      <c r="E7" s="5">
        <v>1</v>
      </c>
      <c r="F7" s="5">
        <v>69.5</v>
      </c>
      <c r="G7" s="5">
        <v>102.7</v>
      </c>
      <c r="H7" s="5">
        <v>172.2</v>
      </c>
      <c r="I7" s="5"/>
      <c r="J7" s="8">
        <f t="shared" si="0"/>
        <v>22.96</v>
      </c>
      <c r="K7" s="8">
        <v>81.2</v>
      </c>
      <c r="L7" s="8">
        <f t="shared" si="1"/>
        <v>48.72</v>
      </c>
      <c r="M7" s="8">
        <f t="shared" si="2"/>
        <v>71.68</v>
      </c>
      <c r="N7" s="9" t="s">
        <v>31</v>
      </c>
      <c r="O7" s="5" t="s">
        <v>32</v>
      </c>
      <c r="P7" s="5">
        <v>2</v>
      </c>
    </row>
    <row r="8" spans="1:16" s="1" customFormat="1" ht="24.75" customHeight="1">
      <c r="A8" s="5" t="s">
        <v>35</v>
      </c>
      <c r="B8" s="5" t="s">
        <v>36</v>
      </c>
      <c r="C8" s="5" t="s">
        <v>29</v>
      </c>
      <c r="D8" s="5" t="s">
        <v>37</v>
      </c>
      <c r="E8" s="5">
        <v>2</v>
      </c>
      <c r="F8" s="5">
        <v>90</v>
      </c>
      <c r="G8" s="5">
        <v>104.1</v>
      </c>
      <c r="H8" s="5">
        <v>194.1</v>
      </c>
      <c r="I8" s="5"/>
      <c r="J8" s="8">
        <f t="shared" si="0"/>
        <v>25.88</v>
      </c>
      <c r="K8" s="8">
        <v>83.8</v>
      </c>
      <c r="L8" s="8">
        <f t="shared" si="1"/>
        <v>50.28</v>
      </c>
      <c r="M8" s="8">
        <f t="shared" si="2"/>
        <v>76.16</v>
      </c>
      <c r="N8" s="9" t="s">
        <v>31</v>
      </c>
      <c r="O8" s="5" t="s">
        <v>38</v>
      </c>
      <c r="P8" s="5">
        <v>1</v>
      </c>
    </row>
    <row r="9" spans="1:16" s="1" customFormat="1" ht="24.75" customHeight="1">
      <c r="A9" s="5" t="s">
        <v>39</v>
      </c>
      <c r="B9" s="5" t="s">
        <v>40</v>
      </c>
      <c r="C9" s="5" t="s">
        <v>29</v>
      </c>
      <c r="D9" s="5" t="s">
        <v>37</v>
      </c>
      <c r="E9" s="5">
        <v>2</v>
      </c>
      <c r="F9" s="5">
        <v>79.5</v>
      </c>
      <c r="G9" s="5">
        <v>85.7</v>
      </c>
      <c r="H9" s="5">
        <v>165.2</v>
      </c>
      <c r="I9" s="5"/>
      <c r="J9" s="8">
        <f t="shared" si="0"/>
        <v>22.0266666666667</v>
      </c>
      <c r="K9" s="8">
        <v>84.6</v>
      </c>
      <c r="L9" s="8">
        <f t="shared" si="1"/>
        <v>50.76</v>
      </c>
      <c r="M9" s="8">
        <f t="shared" si="2"/>
        <v>72.7866666666667</v>
      </c>
      <c r="N9" s="9" t="s">
        <v>31</v>
      </c>
      <c r="O9" s="5" t="s">
        <v>38</v>
      </c>
      <c r="P9" s="5">
        <v>2</v>
      </c>
    </row>
    <row r="10" spans="1:16" s="1" customFormat="1" ht="24.75" customHeight="1">
      <c r="A10" s="5" t="s">
        <v>41</v>
      </c>
      <c r="B10" s="5" t="s">
        <v>42</v>
      </c>
      <c r="C10" s="5" t="s">
        <v>29</v>
      </c>
      <c r="D10" s="5" t="s">
        <v>37</v>
      </c>
      <c r="E10" s="5">
        <v>2</v>
      </c>
      <c r="F10" s="5">
        <v>64</v>
      </c>
      <c r="G10" s="5">
        <v>89.3</v>
      </c>
      <c r="H10" s="5">
        <v>153.3</v>
      </c>
      <c r="I10" s="5"/>
      <c r="J10" s="8">
        <f t="shared" si="0"/>
        <v>20.44</v>
      </c>
      <c r="K10" s="8">
        <v>80</v>
      </c>
      <c r="L10" s="8">
        <f>K10*0.6</f>
        <v>48</v>
      </c>
      <c r="M10" s="8">
        <f>J10+L10</f>
        <v>68.44</v>
      </c>
      <c r="N10" s="9" t="s">
        <v>31</v>
      </c>
      <c r="O10" s="5" t="s">
        <v>38</v>
      </c>
      <c r="P10" s="5">
        <v>3</v>
      </c>
    </row>
    <row r="11" spans="1:16" s="1" customFormat="1" ht="24.75" customHeight="1">
      <c r="A11" s="5" t="s">
        <v>43</v>
      </c>
      <c r="B11" s="5" t="s">
        <v>44</v>
      </c>
      <c r="C11" s="5" t="s">
        <v>29</v>
      </c>
      <c r="D11" s="5" t="s">
        <v>37</v>
      </c>
      <c r="E11" s="5">
        <v>2</v>
      </c>
      <c r="F11" s="5">
        <v>72</v>
      </c>
      <c r="G11" s="5">
        <v>59.3</v>
      </c>
      <c r="H11" s="5">
        <v>131.3</v>
      </c>
      <c r="I11" s="5"/>
      <c r="J11" s="8">
        <f t="shared" si="0"/>
        <v>17.5066666666667</v>
      </c>
      <c r="K11" s="8">
        <v>82.6</v>
      </c>
      <c r="L11" s="8">
        <f>K11*0.6</f>
        <v>49.56</v>
      </c>
      <c r="M11" s="8">
        <f>J11+L11</f>
        <v>67.0666666666667</v>
      </c>
      <c r="N11" s="9" t="s">
        <v>31</v>
      </c>
      <c r="O11" s="5" t="s">
        <v>38</v>
      </c>
      <c r="P11" s="5">
        <v>4</v>
      </c>
    </row>
    <row r="12" spans="1:16" s="1" customFormat="1" ht="24.75" customHeight="1">
      <c r="A12" s="6" t="s">
        <v>45</v>
      </c>
      <c r="B12" s="5" t="s">
        <v>46</v>
      </c>
      <c r="C12" s="5"/>
      <c r="D12" s="5" t="s">
        <v>37</v>
      </c>
      <c r="E12" s="5">
        <v>2</v>
      </c>
      <c r="F12" s="5">
        <v>46</v>
      </c>
      <c r="G12" s="5">
        <v>71</v>
      </c>
      <c r="H12" s="5">
        <v>117</v>
      </c>
      <c r="I12" s="5"/>
      <c r="J12" s="8">
        <f>(H12/3+I12)*0.4</f>
        <v>15.6</v>
      </c>
      <c r="K12" s="8">
        <v>80.6</v>
      </c>
      <c r="L12" s="8">
        <f>K12*0.6</f>
        <v>48.36</v>
      </c>
      <c r="M12" s="8">
        <f>J12+L12</f>
        <v>63.96</v>
      </c>
      <c r="N12" s="9" t="s">
        <v>31</v>
      </c>
      <c r="O12" s="5" t="s">
        <v>38</v>
      </c>
      <c r="P12" s="5">
        <v>5</v>
      </c>
    </row>
    <row r="13" spans="1:16" s="1" customFormat="1" ht="24.75" customHeight="1">
      <c r="A13" s="5" t="s">
        <v>47</v>
      </c>
      <c r="B13" s="5" t="s">
        <v>48</v>
      </c>
      <c r="C13" s="5" t="s">
        <v>29</v>
      </c>
      <c r="D13" s="5" t="s">
        <v>37</v>
      </c>
      <c r="E13" s="5">
        <v>2</v>
      </c>
      <c r="F13" s="5">
        <v>74</v>
      </c>
      <c r="G13" s="5">
        <v>84</v>
      </c>
      <c r="H13" s="5">
        <v>158</v>
      </c>
      <c r="I13" s="5"/>
      <c r="J13" s="8">
        <f>H13/3*0.4</f>
        <v>21.0666666666667</v>
      </c>
      <c r="K13" s="8">
        <v>69.8</v>
      </c>
      <c r="L13" s="8">
        <f>K13*0.6</f>
        <v>41.88</v>
      </c>
      <c r="M13" s="8">
        <f>J13+L13</f>
        <v>62.9466666666667</v>
      </c>
      <c r="N13" s="9" t="s">
        <v>31</v>
      </c>
      <c r="O13" s="5" t="s">
        <v>38</v>
      </c>
      <c r="P13" s="5">
        <v>6</v>
      </c>
    </row>
    <row r="14" spans="1:16" s="1" customFormat="1" ht="24.75" customHeight="1">
      <c r="A14" s="5" t="s">
        <v>49</v>
      </c>
      <c r="B14" s="5" t="s">
        <v>50</v>
      </c>
      <c r="C14" s="5" t="s">
        <v>29</v>
      </c>
      <c r="D14" s="5" t="s">
        <v>51</v>
      </c>
      <c r="E14" s="5">
        <v>1</v>
      </c>
      <c r="F14" s="5">
        <v>91.5</v>
      </c>
      <c r="G14" s="5">
        <v>80.9</v>
      </c>
      <c r="H14" s="5">
        <v>172.4</v>
      </c>
      <c r="I14" s="5"/>
      <c r="J14" s="8">
        <f aca="true" t="shared" si="3" ref="J14:J19">H14/3*0.4</f>
        <v>22.9866666666667</v>
      </c>
      <c r="K14" s="8">
        <v>79.8</v>
      </c>
      <c r="L14" s="8">
        <f t="shared" si="1"/>
        <v>47.88</v>
      </c>
      <c r="M14" s="8">
        <f t="shared" si="2"/>
        <v>70.8666666666667</v>
      </c>
      <c r="N14" s="9" t="s">
        <v>31</v>
      </c>
      <c r="O14" s="5" t="s">
        <v>52</v>
      </c>
      <c r="P14" s="5">
        <v>1</v>
      </c>
    </row>
    <row r="15" spans="1:16" s="1" customFormat="1" ht="24.75" customHeight="1">
      <c r="A15" s="5" t="s">
        <v>53</v>
      </c>
      <c r="B15" s="5" t="s">
        <v>54</v>
      </c>
      <c r="C15" s="5" t="s">
        <v>29</v>
      </c>
      <c r="D15" s="5" t="s">
        <v>51</v>
      </c>
      <c r="E15" s="5">
        <v>1</v>
      </c>
      <c r="F15" s="5">
        <v>61</v>
      </c>
      <c r="G15" s="5">
        <v>52.5</v>
      </c>
      <c r="H15" s="5">
        <v>113.5</v>
      </c>
      <c r="I15" s="5"/>
      <c r="J15" s="8">
        <f t="shared" si="3"/>
        <v>15.1333333333333</v>
      </c>
      <c r="K15" s="8">
        <v>77.8</v>
      </c>
      <c r="L15" s="8">
        <f t="shared" si="1"/>
        <v>46.68</v>
      </c>
      <c r="M15" s="8">
        <f t="shared" si="2"/>
        <v>61.8133333333333</v>
      </c>
      <c r="N15" s="9" t="s">
        <v>31</v>
      </c>
      <c r="O15" s="5" t="s">
        <v>52</v>
      </c>
      <c r="P15" s="5">
        <v>2</v>
      </c>
    </row>
    <row r="16" spans="1:16" s="1" customFormat="1" ht="24.75" customHeight="1">
      <c r="A16" s="5" t="s">
        <v>55</v>
      </c>
      <c r="B16" s="5" t="s">
        <v>56</v>
      </c>
      <c r="C16" s="5" t="s">
        <v>29</v>
      </c>
      <c r="D16" s="5" t="s">
        <v>51</v>
      </c>
      <c r="E16" s="5">
        <v>1</v>
      </c>
      <c r="F16" s="5">
        <v>22.5</v>
      </c>
      <c r="G16" s="5">
        <v>38.9</v>
      </c>
      <c r="H16" s="5">
        <v>61.4</v>
      </c>
      <c r="I16" s="5"/>
      <c r="J16" s="8">
        <f t="shared" si="3"/>
        <v>8.18666666666667</v>
      </c>
      <c r="K16" s="8">
        <v>80.4</v>
      </c>
      <c r="L16" s="8">
        <f t="shared" si="1"/>
        <v>48.24</v>
      </c>
      <c r="M16" s="8">
        <f t="shared" si="2"/>
        <v>56.4266666666667</v>
      </c>
      <c r="N16" s="9" t="s">
        <v>31</v>
      </c>
      <c r="O16" s="5" t="s">
        <v>52</v>
      </c>
      <c r="P16" s="5">
        <v>3</v>
      </c>
    </row>
    <row r="17" spans="1:16" s="1" customFormat="1" ht="24.75" customHeight="1">
      <c r="A17" s="5" t="s">
        <v>57</v>
      </c>
      <c r="B17" s="5" t="s">
        <v>58</v>
      </c>
      <c r="C17" s="5" t="s">
        <v>29</v>
      </c>
      <c r="D17" s="5" t="s">
        <v>59</v>
      </c>
      <c r="E17" s="5">
        <v>1</v>
      </c>
      <c r="F17" s="5">
        <v>66.5</v>
      </c>
      <c r="G17" s="5">
        <v>65.7</v>
      </c>
      <c r="H17" s="5">
        <v>132.2</v>
      </c>
      <c r="I17" s="5"/>
      <c r="J17" s="8">
        <f t="shared" si="3"/>
        <v>17.6266666666667</v>
      </c>
      <c r="K17" s="8">
        <v>85.2</v>
      </c>
      <c r="L17" s="8">
        <f t="shared" si="1"/>
        <v>51.12</v>
      </c>
      <c r="M17" s="8">
        <f t="shared" si="2"/>
        <v>68.7466666666667</v>
      </c>
      <c r="N17" s="9" t="s">
        <v>31</v>
      </c>
      <c r="O17" s="5" t="s">
        <v>60</v>
      </c>
      <c r="P17" s="5">
        <v>1</v>
      </c>
    </row>
    <row r="18" spans="1:16" s="1" customFormat="1" ht="24.75" customHeight="1">
      <c r="A18" s="5" t="s">
        <v>61</v>
      </c>
      <c r="B18" s="5" t="s">
        <v>62</v>
      </c>
      <c r="C18" s="5" t="s">
        <v>29</v>
      </c>
      <c r="D18" s="5" t="s">
        <v>59</v>
      </c>
      <c r="E18" s="5">
        <v>1</v>
      </c>
      <c r="F18" s="5">
        <v>41</v>
      </c>
      <c r="G18" s="5">
        <v>27.6</v>
      </c>
      <c r="H18" s="5">
        <v>68.6</v>
      </c>
      <c r="I18" s="5"/>
      <c r="J18" s="8">
        <f t="shared" si="3"/>
        <v>9.14666666666667</v>
      </c>
      <c r="K18" s="8">
        <v>79.8</v>
      </c>
      <c r="L18" s="8">
        <f t="shared" si="1"/>
        <v>47.88</v>
      </c>
      <c r="M18" s="8">
        <f t="shared" si="2"/>
        <v>57.0266666666667</v>
      </c>
      <c r="N18" s="9" t="s">
        <v>31</v>
      </c>
      <c r="O18" s="5" t="s">
        <v>60</v>
      </c>
      <c r="P18" s="5">
        <v>2</v>
      </c>
    </row>
    <row r="19" spans="1:16" s="1" customFormat="1" ht="24.75" customHeight="1">
      <c r="A19" s="5" t="s">
        <v>63</v>
      </c>
      <c r="B19" s="5" t="s">
        <v>64</v>
      </c>
      <c r="C19" s="5" t="s">
        <v>65</v>
      </c>
      <c r="D19" s="5" t="s">
        <v>66</v>
      </c>
      <c r="E19" s="5">
        <v>1</v>
      </c>
      <c r="F19" s="5">
        <v>87</v>
      </c>
      <c r="G19" s="5">
        <v>85.5</v>
      </c>
      <c r="H19" s="5">
        <v>172.5</v>
      </c>
      <c r="I19" s="5"/>
      <c r="J19" s="8">
        <f t="shared" si="3"/>
        <v>23</v>
      </c>
      <c r="K19" s="8">
        <v>84.2</v>
      </c>
      <c r="L19" s="8">
        <f t="shared" si="1"/>
        <v>50.52</v>
      </c>
      <c r="M19" s="8">
        <f t="shared" si="2"/>
        <v>73.52</v>
      </c>
      <c r="N19" s="9" t="s">
        <v>67</v>
      </c>
      <c r="O19" s="5" t="s">
        <v>68</v>
      </c>
      <c r="P19" s="5">
        <v>1</v>
      </c>
    </row>
    <row r="20" spans="1:16" s="1" customFormat="1" ht="24.75" customHeight="1">
      <c r="A20" s="5" t="s">
        <v>69</v>
      </c>
      <c r="B20" s="5" t="s">
        <v>70</v>
      </c>
      <c r="C20" s="5" t="s">
        <v>65</v>
      </c>
      <c r="D20" s="5" t="s">
        <v>66</v>
      </c>
      <c r="E20" s="5">
        <v>1</v>
      </c>
      <c r="F20" s="5">
        <v>68.5</v>
      </c>
      <c r="G20" s="5">
        <v>94.5</v>
      </c>
      <c r="H20" s="5">
        <v>163</v>
      </c>
      <c r="I20" s="5"/>
      <c r="J20" s="8">
        <f aca="true" t="shared" si="4" ref="J20:J28">H20/3*0.4</f>
        <v>21.7333333333333</v>
      </c>
      <c r="K20" s="8">
        <v>84.4</v>
      </c>
      <c r="L20" s="8">
        <f>K20*0.6</f>
        <v>50.64</v>
      </c>
      <c r="M20" s="8">
        <f>J20+L20</f>
        <v>72.3733333333333</v>
      </c>
      <c r="N20" s="9" t="s">
        <v>67</v>
      </c>
      <c r="O20" s="5" t="s">
        <v>68</v>
      </c>
      <c r="P20" s="5">
        <v>2</v>
      </c>
    </row>
    <row r="21" spans="1:16" s="1" customFormat="1" ht="24.75" customHeight="1">
      <c r="A21" s="5" t="s">
        <v>71</v>
      </c>
      <c r="B21" s="5" t="s">
        <v>72</v>
      </c>
      <c r="C21" s="5" t="s">
        <v>65</v>
      </c>
      <c r="D21" s="5" t="s">
        <v>66</v>
      </c>
      <c r="E21" s="5">
        <v>1</v>
      </c>
      <c r="F21" s="5">
        <v>77</v>
      </c>
      <c r="G21" s="5">
        <v>87.9</v>
      </c>
      <c r="H21" s="5">
        <v>164.9</v>
      </c>
      <c r="I21" s="5"/>
      <c r="J21" s="8">
        <f t="shared" si="4"/>
        <v>21.9866666666667</v>
      </c>
      <c r="K21" s="8">
        <v>80.8</v>
      </c>
      <c r="L21" s="8">
        <f>K21*0.6</f>
        <v>48.48</v>
      </c>
      <c r="M21" s="8">
        <f>J21+L21</f>
        <v>70.4666666666667</v>
      </c>
      <c r="N21" s="9" t="s">
        <v>67</v>
      </c>
      <c r="O21" s="5" t="s">
        <v>68</v>
      </c>
      <c r="P21" s="5">
        <v>3</v>
      </c>
    </row>
    <row r="22" spans="1:16" s="1" customFormat="1" ht="24.75" customHeight="1">
      <c r="A22" s="5" t="s">
        <v>73</v>
      </c>
      <c r="B22" s="5" t="s">
        <v>74</v>
      </c>
      <c r="C22" s="5" t="s">
        <v>75</v>
      </c>
      <c r="D22" s="5" t="s">
        <v>76</v>
      </c>
      <c r="E22" s="5">
        <v>1</v>
      </c>
      <c r="F22" s="5">
        <v>71.5</v>
      </c>
      <c r="G22" s="5">
        <v>79.6</v>
      </c>
      <c r="H22" s="5">
        <v>151.1</v>
      </c>
      <c r="I22" s="5"/>
      <c r="J22" s="8">
        <f t="shared" si="4"/>
        <v>20.1466666666667</v>
      </c>
      <c r="K22" s="8">
        <v>83.6</v>
      </c>
      <c r="L22" s="8">
        <f t="shared" si="1"/>
        <v>50.16</v>
      </c>
      <c r="M22" s="8">
        <f t="shared" si="2"/>
        <v>70.3066666666667</v>
      </c>
      <c r="N22" s="9" t="s">
        <v>77</v>
      </c>
      <c r="O22" s="5" t="s">
        <v>68</v>
      </c>
      <c r="P22" s="5">
        <v>1</v>
      </c>
    </row>
    <row r="23" spans="1:16" s="1" customFormat="1" ht="24.75" customHeight="1">
      <c r="A23" s="5" t="s">
        <v>78</v>
      </c>
      <c r="B23" s="5" t="s">
        <v>79</v>
      </c>
      <c r="C23" s="5" t="s">
        <v>75</v>
      </c>
      <c r="D23" s="5" t="s">
        <v>76</v>
      </c>
      <c r="E23" s="5">
        <v>1</v>
      </c>
      <c r="F23" s="5">
        <v>60</v>
      </c>
      <c r="G23" s="5">
        <v>88.6</v>
      </c>
      <c r="H23" s="5">
        <v>148.6</v>
      </c>
      <c r="I23" s="5"/>
      <c r="J23" s="8">
        <f t="shared" si="4"/>
        <v>19.8133333333333</v>
      </c>
      <c r="K23" s="8">
        <v>80</v>
      </c>
      <c r="L23" s="8">
        <f t="shared" si="1"/>
        <v>48</v>
      </c>
      <c r="M23" s="8">
        <f t="shared" si="2"/>
        <v>67.8133333333333</v>
      </c>
      <c r="N23" s="9" t="s">
        <v>77</v>
      </c>
      <c r="O23" s="5" t="s">
        <v>68</v>
      </c>
      <c r="P23" s="5">
        <v>2</v>
      </c>
    </row>
    <row r="24" spans="1:16" s="1" customFormat="1" ht="24.75" customHeight="1">
      <c r="A24" s="5" t="s">
        <v>80</v>
      </c>
      <c r="B24" s="5" t="s">
        <v>81</v>
      </c>
      <c r="C24" s="5" t="s">
        <v>75</v>
      </c>
      <c r="D24" s="5" t="s">
        <v>76</v>
      </c>
      <c r="E24" s="5">
        <v>1</v>
      </c>
      <c r="F24" s="5">
        <v>69</v>
      </c>
      <c r="G24" s="5">
        <v>55.8</v>
      </c>
      <c r="H24" s="5">
        <v>124.8</v>
      </c>
      <c r="I24" s="5"/>
      <c r="J24" s="8">
        <f t="shared" si="4"/>
        <v>16.64</v>
      </c>
      <c r="K24" s="8">
        <v>83</v>
      </c>
      <c r="L24" s="8">
        <f t="shared" si="1"/>
        <v>49.8</v>
      </c>
      <c r="M24" s="8">
        <f t="shared" si="2"/>
        <v>66.44</v>
      </c>
      <c r="N24" s="9" t="s">
        <v>77</v>
      </c>
      <c r="O24" s="5" t="s">
        <v>68</v>
      </c>
      <c r="P24" s="5">
        <v>3</v>
      </c>
    </row>
    <row r="25" spans="1:16" s="1" customFormat="1" ht="24.75" customHeight="1">
      <c r="A25" s="5" t="s">
        <v>82</v>
      </c>
      <c r="B25" s="5" t="s">
        <v>83</v>
      </c>
      <c r="C25" s="5" t="s">
        <v>75</v>
      </c>
      <c r="D25" s="5" t="s">
        <v>84</v>
      </c>
      <c r="E25" s="5">
        <v>1</v>
      </c>
      <c r="F25" s="5">
        <v>73.5</v>
      </c>
      <c r="G25" s="5">
        <v>75.8</v>
      </c>
      <c r="H25" s="5">
        <v>149.3</v>
      </c>
      <c r="I25" s="5"/>
      <c r="J25" s="8">
        <f t="shared" si="4"/>
        <v>19.9066666666667</v>
      </c>
      <c r="K25" s="8">
        <v>82.8</v>
      </c>
      <c r="L25" s="8">
        <f t="shared" si="1"/>
        <v>49.68</v>
      </c>
      <c r="M25" s="8">
        <f t="shared" si="2"/>
        <v>69.5866666666667</v>
      </c>
      <c r="N25" s="9" t="s">
        <v>77</v>
      </c>
      <c r="O25" s="5" t="s">
        <v>85</v>
      </c>
      <c r="P25" s="5">
        <v>1</v>
      </c>
    </row>
    <row r="26" spans="1:16" s="1" customFormat="1" ht="24.75" customHeight="1">
      <c r="A26" s="6" t="s">
        <v>86</v>
      </c>
      <c r="B26" s="5" t="s">
        <v>87</v>
      </c>
      <c r="C26" s="5" t="s">
        <v>75</v>
      </c>
      <c r="D26" s="5" t="s">
        <v>84</v>
      </c>
      <c r="E26" s="5">
        <v>1</v>
      </c>
      <c r="F26" s="5">
        <v>74</v>
      </c>
      <c r="G26" s="5">
        <v>71</v>
      </c>
      <c r="H26" s="5">
        <v>145</v>
      </c>
      <c r="I26" s="5"/>
      <c r="J26" s="8">
        <f t="shared" si="4"/>
        <v>19.3333333333333</v>
      </c>
      <c r="K26" s="8">
        <v>79.4</v>
      </c>
      <c r="L26" s="8">
        <f>K26*0.6</f>
        <v>47.64</v>
      </c>
      <c r="M26" s="8">
        <f>J26+L26</f>
        <v>66.9733333333333</v>
      </c>
      <c r="N26" s="10" t="s">
        <v>77</v>
      </c>
      <c r="O26" s="6" t="s">
        <v>85</v>
      </c>
      <c r="P26" s="5">
        <v>2</v>
      </c>
    </row>
    <row r="27" spans="1:16" s="1" customFormat="1" ht="24.75" customHeight="1">
      <c r="A27" s="5" t="s">
        <v>88</v>
      </c>
      <c r="B27" s="5" t="s">
        <v>89</v>
      </c>
      <c r="C27" s="5" t="s">
        <v>75</v>
      </c>
      <c r="D27" s="5" t="s">
        <v>84</v>
      </c>
      <c r="E27" s="5">
        <v>1</v>
      </c>
      <c r="F27" s="5">
        <v>81</v>
      </c>
      <c r="G27" s="5">
        <v>66.7</v>
      </c>
      <c r="H27" s="5">
        <v>147.7</v>
      </c>
      <c r="I27" s="5"/>
      <c r="J27" s="8">
        <f t="shared" si="4"/>
        <v>19.6933333333333</v>
      </c>
      <c r="K27" s="8">
        <v>77.2</v>
      </c>
      <c r="L27" s="8">
        <f>K27*0.6</f>
        <v>46.32</v>
      </c>
      <c r="M27" s="8">
        <f>J27+L27</f>
        <v>66.0133333333333</v>
      </c>
      <c r="N27" s="9" t="s">
        <v>77</v>
      </c>
      <c r="O27" s="5" t="s">
        <v>85</v>
      </c>
      <c r="P27" s="5">
        <v>3</v>
      </c>
    </row>
    <row r="28" spans="1:16" s="1" customFormat="1" ht="24.75" customHeight="1">
      <c r="A28" s="6" t="s">
        <v>90</v>
      </c>
      <c r="B28" s="5" t="s">
        <v>91</v>
      </c>
      <c r="C28" s="5" t="s">
        <v>92</v>
      </c>
      <c r="D28" s="5" t="s">
        <v>93</v>
      </c>
      <c r="E28" s="5">
        <v>1</v>
      </c>
      <c r="F28" s="5">
        <v>81</v>
      </c>
      <c r="G28" s="5">
        <v>113</v>
      </c>
      <c r="H28" s="5">
        <v>194</v>
      </c>
      <c r="I28" s="5"/>
      <c r="J28" s="8">
        <f t="shared" si="4"/>
        <v>25.8666666666667</v>
      </c>
      <c r="K28" s="8">
        <v>88.16</v>
      </c>
      <c r="L28" s="8">
        <f t="shared" si="1"/>
        <v>52.896</v>
      </c>
      <c r="M28" s="8">
        <f t="shared" si="2"/>
        <v>78.7626666666667</v>
      </c>
      <c r="N28" s="10" t="s">
        <v>94</v>
      </c>
      <c r="O28" s="6" t="s">
        <v>95</v>
      </c>
      <c r="P28" s="5">
        <v>1</v>
      </c>
    </row>
    <row r="29" spans="1:16" s="1" customFormat="1" ht="24.75" customHeight="1">
      <c r="A29" s="6" t="s">
        <v>96</v>
      </c>
      <c r="B29" s="5" t="s">
        <v>97</v>
      </c>
      <c r="C29" s="5" t="s">
        <v>92</v>
      </c>
      <c r="D29" s="5" t="s">
        <v>93</v>
      </c>
      <c r="E29" s="5">
        <v>1</v>
      </c>
      <c r="F29" s="5">
        <v>88.5</v>
      </c>
      <c r="G29" s="5">
        <v>89</v>
      </c>
      <c r="H29" s="5">
        <v>177.5</v>
      </c>
      <c r="I29" s="5">
        <v>5</v>
      </c>
      <c r="J29" s="8">
        <f>(H29/3+5)*0.4</f>
        <v>25.6666666666667</v>
      </c>
      <c r="K29" s="8">
        <v>0</v>
      </c>
      <c r="L29" s="8">
        <f t="shared" si="1"/>
        <v>0</v>
      </c>
      <c r="M29" s="8">
        <f t="shared" si="2"/>
        <v>25.6666666666667</v>
      </c>
      <c r="N29" s="10" t="s">
        <v>94</v>
      </c>
      <c r="O29" s="6" t="s">
        <v>95</v>
      </c>
      <c r="P29" s="5">
        <v>2</v>
      </c>
    </row>
    <row r="30" spans="1:16" s="1" customFormat="1" ht="24.75" customHeight="1">
      <c r="A30" s="6" t="s">
        <v>98</v>
      </c>
      <c r="B30" s="5" t="s">
        <v>99</v>
      </c>
      <c r="C30" s="5" t="s">
        <v>92</v>
      </c>
      <c r="D30" s="5" t="s">
        <v>93</v>
      </c>
      <c r="E30" s="5">
        <v>1</v>
      </c>
      <c r="F30" s="5">
        <v>90</v>
      </c>
      <c r="G30" s="5">
        <v>91.5</v>
      </c>
      <c r="H30" s="5">
        <v>181.5</v>
      </c>
      <c r="I30" s="5"/>
      <c r="J30" s="8">
        <f>H30/3*0.4</f>
        <v>24.2</v>
      </c>
      <c r="K30" s="8">
        <v>0</v>
      </c>
      <c r="L30" s="8">
        <f t="shared" si="1"/>
        <v>0</v>
      </c>
      <c r="M30" s="8">
        <f t="shared" si="2"/>
        <v>24.2</v>
      </c>
      <c r="N30" s="10" t="s">
        <v>94</v>
      </c>
      <c r="O30" s="6" t="s">
        <v>95</v>
      </c>
      <c r="P30" s="5">
        <v>3</v>
      </c>
    </row>
  </sheetData>
  <sheetProtection/>
  <mergeCells count="1">
    <mergeCell ref="A1:P1"/>
  </mergeCells>
  <printOptions/>
  <pageMargins left="0.751388888888889" right="0.472222222222222" top="0.66875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916</dc:creator>
  <cp:keywords/>
  <dc:description/>
  <cp:lastModifiedBy>Administrator</cp:lastModifiedBy>
  <dcterms:created xsi:type="dcterms:W3CDTF">2019-06-18T03:50:00Z</dcterms:created>
  <dcterms:modified xsi:type="dcterms:W3CDTF">2019-07-29T01:29:15Z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