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6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<sst xmlns="http://schemas.openxmlformats.org/spreadsheetml/2006/main" count="159" uniqueCount="113">
  <si>
    <t>2019年度潜江市事业单位公开招聘工作人员总成绩</t>
  </si>
  <si>
    <t>序号</t>
  </si>
  <si>
    <t>职位代码</t>
  </si>
  <si>
    <t>主管部门</t>
  </si>
  <si>
    <t>部门名称</t>
  </si>
  <si>
    <t>职位
名称</t>
  </si>
  <si>
    <t>招聘
人数</t>
  </si>
  <si>
    <t>姓名</t>
  </si>
  <si>
    <t>准考证号</t>
  </si>
  <si>
    <t>职测
分数</t>
  </si>
  <si>
    <t>综合
分数</t>
  </si>
  <si>
    <t>笔试
总分</t>
  </si>
  <si>
    <t>笔试
加分</t>
  </si>
  <si>
    <t>笔试
折算分</t>
  </si>
  <si>
    <t>面试
分数</t>
  </si>
  <si>
    <t>面试
折算分</t>
  </si>
  <si>
    <t>总成绩</t>
  </si>
  <si>
    <t>备注</t>
  </si>
  <si>
    <t>14211001001001001</t>
  </si>
  <si>
    <t>张金镇
人民政府</t>
  </si>
  <si>
    <t>张金镇综合
行政执法局</t>
  </si>
  <si>
    <t>职员</t>
  </si>
  <si>
    <t>冯云星</t>
  </si>
  <si>
    <t>1142110101011</t>
  </si>
  <si>
    <t>袁帅</t>
  </si>
  <si>
    <t>1142110100928</t>
  </si>
  <si>
    <t>代逸</t>
  </si>
  <si>
    <t>1142110100816</t>
  </si>
  <si>
    <t>聂宇琛</t>
  </si>
  <si>
    <t>1142110101605</t>
  </si>
  <si>
    <t>吴方政</t>
  </si>
  <si>
    <t>1142110100224</t>
  </si>
  <si>
    <t>14211001001001002</t>
  </si>
  <si>
    <t>刘金涛</t>
  </si>
  <si>
    <t>3142110102508</t>
  </si>
  <si>
    <t>王晗</t>
  </si>
  <si>
    <t>3142110102511</t>
  </si>
  <si>
    <t>赵恒维</t>
  </si>
  <si>
    <t>3142110102505</t>
  </si>
  <si>
    <t>14211001001002001</t>
  </si>
  <si>
    <t>张金镇政务
服务中心</t>
  </si>
  <si>
    <t>孙永康</t>
  </si>
  <si>
    <t>1142110100212</t>
  </si>
  <si>
    <t>章海波</t>
  </si>
  <si>
    <t>1142110100504</t>
  </si>
  <si>
    <t>张幸</t>
  </si>
  <si>
    <t>1142110101618</t>
  </si>
  <si>
    <t>赵俊鹏</t>
  </si>
  <si>
    <t>1142110100716</t>
  </si>
  <si>
    <t>童有为</t>
  </si>
  <si>
    <t>1142110101506</t>
  </si>
  <si>
    <t>冯竹</t>
  </si>
  <si>
    <t>1142110101407</t>
  </si>
  <si>
    <t>邹静</t>
  </si>
  <si>
    <t>1142110100406</t>
  </si>
  <si>
    <t>喻鹃</t>
  </si>
  <si>
    <t>1142110100320</t>
  </si>
  <si>
    <t>刘康</t>
  </si>
  <si>
    <t>1142110101005</t>
  </si>
  <si>
    <t>14211001002003001</t>
  </si>
  <si>
    <t>熊口镇
人民政府</t>
  </si>
  <si>
    <t>熊口镇综合
行政执法局</t>
  </si>
  <si>
    <t>漆良羽</t>
  </si>
  <si>
    <t>1142110100327</t>
  </si>
  <si>
    <t>马志杰</t>
  </si>
  <si>
    <t>1142110100419</t>
  </si>
  <si>
    <t>万非</t>
  </si>
  <si>
    <t>1142110100127</t>
  </si>
  <si>
    <t>李沛</t>
  </si>
  <si>
    <t>1142110101101</t>
  </si>
  <si>
    <t>肖绍玉</t>
  </si>
  <si>
    <t>1142110101319</t>
  </si>
  <si>
    <t>龚佩</t>
  </si>
  <si>
    <t>1142110100919</t>
  </si>
  <si>
    <t>14211001002003002</t>
  </si>
  <si>
    <t>尹本科</t>
  </si>
  <si>
    <t>1142110102314</t>
  </si>
  <si>
    <t>吴静轩</t>
  </si>
  <si>
    <t>1142110101408</t>
  </si>
  <si>
    <t>涂雪晴</t>
  </si>
  <si>
    <t>1142110100316</t>
  </si>
  <si>
    <t>张赛</t>
  </si>
  <si>
    <t>1142110101119</t>
  </si>
  <si>
    <t>彭涛</t>
  </si>
  <si>
    <t>1142110100525</t>
  </si>
  <si>
    <t>王涛</t>
  </si>
  <si>
    <t>1142110100229</t>
  </si>
  <si>
    <t>夏勇</t>
  </si>
  <si>
    <t>1142110102321</t>
  </si>
  <si>
    <t>史旋</t>
  </si>
  <si>
    <t>1142110101130</t>
  </si>
  <si>
    <t>姚梦杰</t>
  </si>
  <si>
    <t>1142110102318</t>
  </si>
  <si>
    <t>14211001002004001</t>
  </si>
  <si>
    <t>熊口镇政务
服务中心</t>
  </si>
  <si>
    <t>周亚麒</t>
  </si>
  <si>
    <t>1142110100719</t>
  </si>
  <si>
    <t>李志昊</t>
  </si>
  <si>
    <t>1142110102305</t>
  </si>
  <si>
    <t>焦雪迎</t>
  </si>
  <si>
    <t>1142110100102</t>
  </si>
  <si>
    <t>何孟珊</t>
  </si>
  <si>
    <t>1142110100930</t>
  </si>
  <si>
    <t>黄尧</t>
  </si>
  <si>
    <t>1142110101317</t>
  </si>
  <si>
    <t>徐恒</t>
  </si>
  <si>
    <t>1142110100421</t>
  </si>
  <si>
    <t>吴兆辉</t>
  </si>
  <si>
    <t>1142110101329</t>
  </si>
  <si>
    <t>吴彦君</t>
  </si>
  <si>
    <t>1142110100203</t>
  </si>
  <si>
    <t>彭夏春</t>
  </si>
  <si>
    <t>1142110100326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</si>
</sst>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50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SheetLayoutView="100" workbookViewId="0" topLeftCell="A1">
      <selection activeCell="A1" sqref="A1:Q1"/>
    </sheetView>
  </sheetViews>
  <sheetFormatPr defaultColWidth="8.00390625" defaultRowHeight="15"/>
  <cols>
    <col min="1" max="1" width="4.421875" style="0" customWidth="1"/>
    <col min="2" max="2" width="19.421875" style="2" customWidth="1"/>
    <col min="3" max="3" width="9.421875" style="2" bestFit="1" customWidth="1"/>
    <col min="4" max="4" width="11.00390625" style="2" bestFit="1" customWidth="1"/>
    <col min="5" max="5" width="5.421875" style="2" customWidth="1"/>
    <col min="6" max="6" width="4.8515625" style="2" customWidth="1"/>
    <col min="7" max="7" width="8.140625" style="2" customWidth="1"/>
    <col min="8" max="8" width="14.57421875" style="2" customWidth="1"/>
    <col min="9" max="11" width="5.8515625" style="2" bestFit="1" customWidth="1"/>
    <col min="12" max="12" width="5.00390625" style="2" customWidth="1"/>
    <col min="13" max="13" width="6.8515625" style="3" bestFit="1" customWidth="1"/>
    <col min="14" max="14" width="6.8515625" style="3" customWidth="1"/>
    <col min="15" max="15" width="6.8515625" style="4" customWidth="1"/>
    <col min="16" max="16" width="8.140625" style="4" bestFit="1" customWidth="1"/>
    <col min="17" max="16384" width="8.00390625" style="2" customWidth="1"/>
  </cols>
  <sheetData>
    <row r="1" spans="1:17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16" t="s">
        <v>13</v>
      </c>
      <c r="N2" s="16" t="s">
        <v>14</v>
      </c>
      <c r="O2" s="17" t="s">
        <v>15</v>
      </c>
      <c r="P2" s="17" t="s">
        <v>16</v>
      </c>
      <c r="Q2" s="20" t="s">
        <v>17</v>
      </c>
    </row>
    <row r="3" spans="1:17" ht="22.5" customHeight="1">
      <c r="A3" s="8">
        <f>IF(N3&lt;&gt;"",SUMPRODUCT(($B3=$B$3:$B$43)*($P3&lt;$P$3:$P$43))+1,"")</f>
        <v>1</v>
      </c>
      <c r="B3" s="8" t="s">
        <v>18</v>
      </c>
      <c r="C3" s="9" t="s">
        <v>19</v>
      </c>
      <c r="D3" s="9" t="s">
        <v>20</v>
      </c>
      <c r="E3" s="9" t="s">
        <v>21</v>
      </c>
      <c r="F3" s="10">
        <v>2</v>
      </c>
      <c r="G3" s="11" t="s">
        <v>22</v>
      </c>
      <c r="H3" s="8" t="s">
        <v>23</v>
      </c>
      <c r="I3" s="8">
        <v>77</v>
      </c>
      <c r="J3" s="8">
        <v>75.5</v>
      </c>
      <c r="K3" s="8">
        <f aca="true" t="shared" si="0" ref="K3:K30">I3+J3</f>
        <v>152.5</v>
      </c>
      <c r="L3" s="8"/>
      <c r="M3" s="18">
        <f aca="true" t="shared" si="1" ref="M3:M30">(K3/3+L3)*0.4</f>
        <v>20.333333333333336</v>
      </c>
      <c r="N3" s="18">
        <v>80.4</v>
      </c>
      <c r="O3" s="19">
        <f>N3*0.6</f>
        <v>48.24</v>
      </c>
      <c r="P3" s="19">
        <f>M3+O3</f>
        <v>68.57333333333334</v>
      </c>
      <c r="Q3" s="21">
        <f aca="true" t="shared" si="2" ref="Q3:Q43">IF(N3="","面试缺考","")</f>
      </c>
    </row>
    <row r="4" spans="1:17" ht="22.5" customHeight="1">
      <c r="A4" s="8">
        <f aca="true" t="shared" si="3" ref="A4:A43">IF(N4&lt;&gt;"",SUMPRODUCT(($B4=$B$3:$B$43)*($P4&lt;$P$3:$P$43))+1,"")</f>
        <v>2</v>
      </c>
      <c r="B4" s="8" t="s">
        <v>18</v>
      </c>
      <c r="C4" s="12"/>
      <c r="D4" s="12"/>
      <c r="E4" s="12"/>
      <c r="F4" s="13"/>
      <c r="G4" s="11" t="s">
        <v>24</v>
      </c>
      <c r="H4" s="8" t="s">
        <v>25</v>
      </c>
      <c r="I4" s="8">
        <v>80</v>
      </c>
      <c r="J4" s="8">
        <v>68</v>
      </c>
      <c r="K4" s="8">
        <f t="shared" si="0"/>
        <v>148</v>
      </c>
      <c r="L4" s="8"/>
      <c r="M4" s="18">
        <f t="shared" si="1"/>
        <v>19.733333333333334</v>
      </c>
      <c r="N4" s="18">
        <v>80</v>
      </c>
      <c r="O4" s="19">
        <f>N4*0.6</f>
        <v>48</v>
      </c>
      <c r="P4" s="19">
        <f>M4+O4</f>
        <v>67.73333333333333</v>
      </c>
      <c r="Q4" s="21">
        <f t="shared" si="2"/>
      </c>
    </row>
    <row r="5" spans="1:17" ht="22.5" customHeight="1">
      <c r="A5" s="8">
        <f t="shared" si="3"/>
        <v>3</v>
      </c>
      <c r="B5" s="8" t="s">
        <v>18</v>
      </c>
      <c r="C5" s="12"/>
      <c r="D5" s="12"/>
      <c r="E5" s="12"/>
      <c r="F5" s="13"/>
      <c r="G5" s="11" t="s">
        <v>26</v>
      </c>
      <c r="H5" s="8" t="s">
        <v>27</v>
      </c>
      <c r="I5" s="8">
        <v>71</v>
      </c>
      <c r="J5" s="8">
        <v>69.5</v>
      </c>
      <c r="K5" s="8">
        <f t="shared" si="0"/>
        <v>140.5</v>
      </c>
      <c r="L5" s="8"/>
      <c r="M5" s="18">
        <f t="shared" si="1"/>
        <v>18.733333333333334</v>
      </c>
      <c r="N5" s="18">
        <v>81.4</v>
      </c>
      <c r="O5" s="19">
        <f>N5*0.6</f>
        <v>48.84</v>
      </c>
      <c r="P5" s="19">
        <f>M5+O5</f>
        <v>67.57333333333334</v>
      </c>
      <c r="Q5" s="21">
        <f t="shared" si="2"/>
      </c>
    </row>
    <row r="6" spans="1:17" ht="22.5" customHeight="1">
      <c r="A6" s="8">
        <f t="shared" si="3"/>
        <v>4</v>
      </c>
      <c r="B6" s="8" t="s">
        <v>18</v>
      </c>
      <c r="C6" s="12"/>
      <c r="D6" s="12"/>
      <c r="E6" s="12"/>
      <c r="F6" s="13"/>
      <c r="G6" s="11" t="s">
        <v>28</v>
      </c>
      <c r="H6" s="8" t="s">
        <v>29</v>
      </c>
      <c r="I6" s="8">
        <v>62.5</v>
      </c>
      <c r="J6" s="8">
        <v>64</v>
      </c>
      <c r="K6" s="8">
        <f t="shared" si="0"/>
        <v>126.5</v>
      </c>
      <c r="L6" s="8"/>
      <c r="M6" s="18">
        <f t="shared" si="1"/>
        <v>16.866666666666667</v>
      </c>
      <c r="N6" s="18">
        <v>77.2</v>
      </c>
      <c r="O6" s="19">
        <f>N6*0.6</f>
        <v>46.32</v>
      </c>
      <c r="P6" s="19">
        <f>M6+O6</f>
        <v>63.18666666666667</v>
      </c>
      <c r="Q6" s="21">
        <f t="shared" si="2"/>
      </c>
    </row>
    <row r="7" spans="1:17" ht="22.5" customHeight="1">
      <c r="A7" s="8">
        <f t="shared" si="3"/>
      </c>
      <c r="B7" s="8" t="s">
        <v>18</v>
      </c>
      <c r="C7" s="14"/>
      <c r="D7" s="14"/>
      <c r="E7" s="14"/>
      <c r="F7" s="15"/>
      <c r="G7" s="11" t="s">
        <v>30</v>
      </c>
      <c r="H7" s="8" t="s">
        <v>31</v>
      </c>
      <c r="I7" s="8">
        <v>52</v>
      </c>
      <c r="J7" s="8">
        <v>67.5</v>
      </c>
      <c r="K7" s="8">
        <f t="shared" si="0"/>
        <v>119.5</v>
      </c>
      <c r="L7" s="8"/>
      <c r="M7" s="18">
        <f t="shared" si="1"/>
        <v>15.933333333333335</v>
      </c>
      <c r="N7" s="18"/>
      <c r="O7" s="19"/>
      <c r="P7" s="19"/>
      <c r="Q7" s="21" t="str">
        <f t="shared" si="2"/>
        <v>面试缺考</v>
      </c>
    </row>
    <row r="8" spans="1:17" ht="22.5" customHeight="1">
      <c r="A8" s="8">
        <f t="shared" si="3"/>
        <v>1</v>
      </c>
      <c r="B8" s="8" t="s">
        <v>32</v>
      </c>
      <c r="C8" s="9" t="s">
        <v>19</v>
      </c>
      <c r="D8" s="9" t="s">
        <v>20</v>
      </c>
      <c r="E8" s="9" t="s">
        <v>21</v>
      </c>
      <c r="F8" s="10">
        <v>1</v>
      </c>
      <c r="G8" s="11" t="s">
        <v>33</v>
      </c>
      <c r="H8" s="8" t="s">
        <v>34</v>
      </c>
      <c r="I8" s="8">
        <v>79.6</v>
      </c>
      <c r="J8" s="8">
        <v>87</v>
      </c>
      <c r="K8" s="8">
        <f t="shared" si="0"/>
        <v>166.6</v>
      </c>
      <c r="L8" s="8"/>
      <c r="M8" s="18">
        <f t="shared" si="1"/>
        <v>22.213333333333335</v>
      </c>
      <c r="N8" s="18">
        <v>83.2</v>
      </c>
      <c r="O8" s="19">
        <f>N8*0.6</f>
        <v>49.92</v>
      </c>
      <c r="P8" s="19">
        <f>M8+O8</f>
        <v>72.13333333333334</v>
      </c>
      <c r="Q8" s="21">
        <f t="shared" si="2"/>
      </c>
    </row>
    <row r="9" spans="1:17" ht="22.5" customHeight="1">
      <c r="A9" s="8">
        <f t="shared" si="3"/>
        <v>2</v>
      </c>
      <c r="B9" s="8" t="s">
        <v>32</v>
      </c>
      <c r="C9" s="12"/>
      <c r="D9" s="12"/>
      <c r="E9" s="12"/>
      <c r="F9" s="13"/>
      <c r="G9" s="11" t="s">
        <v>35</v>
      </c>
      <c r="H9" s="8" t="s">
        <v>36</v>
      </c>
      <c r="I9" s="8">
        <v>87.1</v>
      </c>
      <c r="J9" s="8">
        <v>65.5</v>
      </c>
      <c r="K9" s="8">
        <f t="shared" si="0"/>
        <v>152.6</v>
      </c>
      <c r="L9" s="8">
        <v>5</v>
      </c>
      <c r="M9" s="18">
        <f t="shared" si="1"/>
        <v>22.346666666666668</v>
      </c>
      <c r="N9" s="18">
        <v>76.8</v>
      </c>
      <c r="O9" s="19">
        <f>N9*0.6</f>
        <v>46.08</v>
      </c>
      <c r="P9" s="19">
        <f>M9+O9</f>
        <v>68.42666666666666</v>
      </c>
      <c r="Q9" s="21">
        <f t="shared" si="2"/>
      </c>
    </row>
    <row r="10" spans="1:17" s="1" customFormat="1" ht="22.5" customHeight="1">
      <c r="A10" s="8">
        <f t="shared" si="3"/>
      </c>
      <c r="B10" s="8" t="s">
        <v>32</v>
      </c>
      <c r="C10" s="14"/>
      <c r="D10" s="14"/>
      <c r="E10" s="14"/>
      <c r="F10" s="15"/>
      <c r="G10" s="11" t="s">
        <v>37</v>
      </c>
      <c r="H10" s="8" t="s">
        <v>38</v>
      </c>
      <c r="I10" s="8">
        <v>65.5</v>
      </c>
      <c r="J10" s="8">
        <v>67.5</v>
      </c>
      <c r="K10" s="8">
        <f t="shared" si="0"/>
        <v>133</v>
      </c>
      <c r="L10" s="8"/>
      <c r="M10" s="18">
        <f t="shared" si="1"/>
        <v>17.733333333333334</v>
      </c>
      <c r="N10" s="18"/>
      <c r="O10" s="19"/>
      <c r="P10" s="19"/>
      <c r="Q10" s="21" t="str">
        <f t="shared" si="2"/>
        <v>面试缺考</v>
      </c>
    </row>
    <row r="11" spans="1:17" ht="22.5" customHeight="1">
      <c r="A11" s="8">
        <f t="shared" si="3"/>
        <v>1</v>
      </c>
      <c r="B11" s="8" t="s">
        <v>39</v>
      </c>
      <c r="C11" s="9" t="s">
        <v>19</v>
      </c>
      <c r="D11" s="9" t="s">
        <v>40</v>
      </c>
      <c r="E11" s="9" t="s">
        <v>21</v>
      </c>
      <c r="F11" s="10">
        <v>3</v>
      </c>
      <c r="G11" s="11" t="s">
        <v>41</v>
      </c>
      <c r="H11" s="8" t="s">
        <v>42</v>
      </c>
      <c r="I11" s="8">
        <v>93.5</v>
      </c>
      <c r="J11" s="8">
        <v>96.5</v>
      </c>
      <c r="K11" s="8">
        <f t="shared" si="0"/>
        <v>190</v>
      </c>
      <c r="L11" s="8"/>
      <c r="M11" s="18">
        <f t="shared" si="1"/>
        <v>25.333333333333336</v>
      </c>
      <c r="N11" s="18">
        <v>84.4</v>
      </c>
      <c r="O11" s="19">
        <f aca="true" t="shared" si="4" ref="O11:O18">N11*0.6</f>
        <v>50.64</v>
      </c>
      <c r="P11" s="19">
        <f aca="true" t="shared" si="5" ref="P11:P18">M11+O11</f>
        <v>75.97333333333333</v>
      </c>
      <c r="Q11" s="21">
        <f t="shared" si="2"/>
      </c>
    </row>
    <row r="12" spans="1:17" ht="22.5" customHeight="1">
      <c r="A12" s="8">
        <f t="shared" si="3"/>
        <v>2</v>
      </c>
      <c r="B12" s="8" t="s">
        <v>39</v>
      </c>
      <c r="C12" s="12"/>
      <c r="D12" s="12"/>
      <c r="E12" s="12"/>
      <c r="F12" s="13"/>
      <c r="G12" s="11" t="s">
        <v>43</v>
      </c>
      <c r="H12" s="8" t="s">
        <v>44</v>
      </c>
      <c r="I12" s="8">
        <v>81.5</v>
      </c>
      <c r="J12" s="8">
        <v>104</v>
      </c>
      <c r="K12" s="8">
        <f t="shared" si="0"/>
        <v>185.5</v>
      </c>
      <c r="L12" s="8"/>
      <c r="M12" s="18">
        <f t="shared" si="1"/>
        <v>24.733333333333334</v>
      </c>
      <c r="N12" s="18">
        <v>84</v>
      </c>
      <c r="O12" s="19">
        <f t="shared" si="4"/>
        <v>50.4</v>
      </c>
      <c r="P12" s="19">
        <f t="shared" si="5"/>
        <v>75.13333333333333</v>
      </c>
      <c r="Q12" s="21">
        <f t="shared" si="2"/>
      </c>
    </row>
    <row r="13" spans="1:17" ht="22.5" customHeight="1">
      <c r="A13" s="8">
        <f t="shared" si="3"/>
        <v>3</v>
      </c>
      <c r="B13" s="8" t="s">
        <v>39</v>
      </c>
      <c r="C13" s="12"/>
      <c r="D13" s="12"/>
      <c r="E13" s="12"/>
      <c r="F13" s="13"/>
      <c r="G13" s="11" t="s">
        <v>45</v>
      </c>
      <c r="H13" s="8" t="s">
        <v>46</v>
      </c>
      <c r="I13" s="8">
        <v>93</v>
      </c>
      <c r="J13" s="8">
        <v>92</v>
      </c>
      <c r="K13" s="8">
        <f t="shared" si="0"/>
        <v>185</v>
      </c>
      <c r="L13" s="8"/>
      <c r="M13" s="18">
        <f t="shared" si="1"/>
        <v>24.666666666666668</v>
      </c>
      <c r="N13" s="18">
        <v>83</v>
      </c>
      <c r="O13" s="19">
        <f t="shared" si="4"/>
        <v>49.8</v>
      </c>
      <c r="P13" s="19">
        <f t="shared" si="5"/>
        <v>74.46666666666667</v>
      </c>
      <c r="Q13" s="21">
        <f t="shared" si="2"/>
      </c>
    </row>
    <row r="14" spans="1:17" ht="22.5" customHeight="1">
      <c r="A14" s="8">
        <f t="shared" si="3"/>
        <v>4</v>
      </c>
      <c r="B14" s="8" t="s">
        <v>39</v>
      </c>
      <c r="C14" s="12"/>
      <c r="D14" s="12"/>
      <c r="E14" s="12"/>
      <c r="F14" s="13"/>
      <c r="G14" s="11" t="s">
        <v>47</v>
      </c>
      <c r="H14" s="8" t="s">
        <v>48</v>
      </c>
      <c r="I14" s="8">
        <v>97.5</v>
      </c>
      <c r="J14" s="8">
        <v>90</v>
      </c>
      <c r="K14" s="8">
        <f t="shared" si="0"/>
        <v>187.5</v>
      </c>
      <c r="L14" s="8"/>
      <c r="M14" s="18">
        <f t="shared" si="1"/>
        <v>25</v>
      </c>
      <c r="N14" s="18">
        <v>81.4</v>
      </c>
      <c r="O14" s="19">
        <f t="shared" si="4"/>
        <v>48.84</v>
      </c>
      <c r="P14" s="19">
        <f t="shared" si="5"/>
        <v>73.84</v>
      </c>
      <c r="Q14" s="21">
        <f t="shared" si="2"/>
      </c>
    </row>
    <row r="15" spans="1:17" ht="22.5" customHeight="1">
      <c r="A15" s="8">
        <f t="shared" si="3"/>
        <v>5</v>
      </c>
      <c r="B15" s="8" t="s">
        <v>39</v>
      </c>
      <c r="C15" s="12"/>
      <c r="D15" s="12"/>
      <c r="E15" s="12"/>
      <c r="F15" s="13"/>
      <c r="G15" s="11" t="s">
        <v>49</v>
      </c>
      <c r="H15" s="8" t="s">
        <v>50</v>
      </c>
      <c r="I15" s="8">
        <v>96</v>
      </c>
      <c r="J15" s="8">
        <v>81</v>
      </c>
      <c r="K15" s="8">
        <f t="shared" si="0"/>
        <v>177</v>
      </c>
      <c r="L15" s="8"/>
      <c r="M15" s="18">
        <f t="shared" si="1"/>
        <v>23.6</v>
      </c>
      <c r="N15" s="18">
        <v>82.2</v>
      </c>
      <c r="O15" s="19">
        <f t="shared" si="4"/>
        <v>49.32</v>
      </c>
      <c r="P15" s="19">
        <f t="shared" si="5"/>
        <v>72.92</v>
      </c>
      <c r="Q15" s="21">
        <f t="shared" si="2"/>
      </c>
    </row>
    <row r="16" spans="1:17" ht="22.5" customHeight="1">
      <c r="A16" s="8">
        <f t="shared" si="3"/>
        <v>6</v>
      </c>
      <c r="B16" s="8" t="s">
        <v>39</v>
      </c>
      <c r="C16" s="12"/>
      <c r="D16" s="12"/>
      <c r="E16" s="12"/>
      <c r="F16" s="13"/>
      <c r="G16" s="11" t="s">
        <v>51</v>
      </c>
      <c r="H16" s="8" t="s">
        <v>52</v>
      </c>
      <c r="I16" s="8">
        <v>90</v>
      </c>
      <c r="J16" s="8">
        <v>98</v>
      </c>
      <c r="K16" s="8">
        <f t="shared" si="0"/>
        <v>188</v>
      </c>
      <c r="L16" s="8"/>
      <c r="M16" s="18">
        <f t="shared" si="1"/>
        <v>25.066666666666666</v>
      </c>
      <c r="N16" s="18">
        <v>79.6</v>
      </c>
      <c r="O16" s="19">
        <f t="shared" si="4"/>
        <v>47.76</v>
      </c>
      <c r="P16" s="19">
        <f t="shared" si="5"/>
        <v>72.82666666666667</v>
      </c>
      <c r="Q16" s="21">
        <f t="shared" si="2"/>
      </c>
    </row>
    <row r="17" spans="1:17" ht="22.5" customHeight="1">
      <c r="A17" s="8">
        <f t="shared" si="3"/>
        <v>7</v>
      </c>
      <c r="B17" s="8" t="s">
        <v>39</v>
      </c>
      <c r="C17" s="12"/>
      <c r="D17" s="12"/>
      <c r="E17" s="12"/>
      <c r="F17" s="13"/>
      <c r="G17" s="11" t="s">
        <v>53</v>
      </c>
      <c r="H17" s="8" t="s">
        <v>54</v>
      </c>
      <c r="I17" s="8">
        <v>91</v>
      </c>
      <c r="J17" s="8">
        <v>92</v>
      </c>
      <c r="K17" s="8">
        <f t="shared" si="0"/>
        <v>183</v>
      </c>
      <c r="L17" s="8"/>
      <c r="M17" s="18">
        <f t="shared" si="1"/>
        <v>24.400000000000002</v>
      </c>
      <c r="N17" s="18">
        <v>80.2</v>
      </c>
      <c r="O17" s="19">
        <f t="shared" si="4"/>
        <v>48.12</v>
      </c>
      <c r="P17" s="19">
        <f t="shared" si="5"/>
        <v>72.52</v>
      </c>
      <c r="Q17" s="21">
        <f t="shared" si="2"/>
      </c>
    </row>
    <row r="18" spans="1:17" ht="22.5" customHeight="1">
      <c r="A18" s="8">
        <f t="shared" si="3"/>
        <v>8</v>
      </c>
      <c r="B18" s="8" t="s">
        <v>39</v>
      </c>
      <c r="C18" s="12"/>
      <c r="D18" s="12"/>
      <c r="E18" s="12"/>
      <c r="F18" s="13"/>
      <c r="G18" s="11" t="s">
        <v>55</v>
      </c>
      <c r="H18" s="8" t="s">
        <v>56</v>
      </c>
      <c r="I18" s="8">
        <v>79</v>
      </c>
      <c r="J18" s="8">
        <v>105</v>
      </c>
      <c r="K18" s="8">
        <f t="shared" si="0"/>
        <v>184</v>
      </c>
      <c r="L18" s="8"/>
      <c r="M18" s="18">
        <f t="shared" si="1"/>
        <v>24.533333333333335</v>
      </c>
      <c r="N18" s="18">
        <v>77.4</v>
      </c>
      <c r="O18" s="19">
        <f t="shared" si="4"/>
        <v>46.440000000000005</v>
      </c>
      <c r="P18" s="19">
        <f t="shared" si="5"/>
        <v>70.97333333333334</v>
      </c>
      <c r="Q18" s="21">
        <f t="shared" si="2"/>
      </c>
    </row>
    <row r="19" spans="1:17" ht="22.5" customHeight="1">
      <c r="A19" s="8">
        <f t="shared" si="3"/>
      </c>
      <c r="B19" s="8" t="s">
        <v>39</v>
      </c>
      <c r="C19" s="14"/>
      <c r="D19" s="14"/>
      <c r="E19" s="14"/>
      <c r="F19" s="15"/>
      <c r="G19" s="11" t="s">
        <v>57</v>
      </c>
      <c r="H19" s="8" t="s">
        <v>58</v>
      </c>
      <c r="I19" s="8">
        <v>88.5</v>
      </c>
      <c r="J19" s="8">
        <v>94.5</v>
      </c>
      <c r="K19" s="8">
        <f t="shared" si="0"/>
        <v>183</v>
      </c>
      <c r="L19" s="8"/>
      <c r="M19" s="18">
        <f t="shared" si="1"/>
        <v>24.400000000000002</v>
      </c>
      <c r="N19" s="18"/>
      <c r="O19" s="19"/>
      <c r="P19" s="19"/>
      <c r="Q19" s="21" t="str">
        <f t="shared" si="2"/>
        <v>面试缺考</v>
      </c>
    </row>
    <row r="20" spans="1:17" ht="25.5" customHeight="1">
      <c r="A20" s="8">
        <f t="shared" si="3"/>
        <v>1</v>
      </c>
      <c r="B20" s="8" t="s">
        <v>59</v>
      </c>
      <c r="C20" s="9" t="s">
        <v>60</v>
      </c>
      <c r="D20" s="9" t="s">
        <v>61</v>
      </c>
      <c r="E20" s="9" t="s">
        <v>21</v>
      </c>
      <c r="F20" s="10">
        <v>2</v>
      </c>
      <c r="G20" s="11" t="s">
        <v>62</v>
      </c>
      <c r="H20" s="8" t="s">
        <v>63</v>
      </c>
      <c r="I20" s="8">
        <v>87</v>
      </c>
      <c r="J20" s="8">
        <v>98.5</v>
      </c>
      <c r="K20" s="8">
        <f t="shared" si="0"/>
        <v>185.5</v>
      </c>
      <c r="L20" s="8"/>
      <c r="M20" s="18">
        <f t="shared" si="1"/>
        <v>24.733333333333334</v>
      </c>
      <c r="N20" s="18">
        <v>82.4</v>
      </c>
      <c r="O20" s="19">
        <f>N20*0.6</f>
        <v>49.440000000000005</v>
      </c>
      <c r="P20" s="19">
        <f>M20+O20</f>
        <v>74.17333333333335</v>
      </c>
      <c r="Q20" s="21">
        <f t="shared" si="2"/>
      </c>
    </row>
    <row r="21" spans="1:17" ht="25.5" customHeight="1">
      <c r="A21" s="8">
        <f t="shared" si="3"/>
        <v>2</v>
      </c>
      <c r="B21" s="8" t="s">
        <v>59</v>
      </c>
      <c r="C21" s="12"/>
      <c r="D21" s="12"/>
      <c r="E21" s="12"/>
      <c r="F21" s="13"/>
      <c r="G21" s="11" t="s">
        <v>64</v>
      </c>
      <c r="H21" s="8" t="s">
        <v>65</v>
      </c>
      <c r="I21" s="8">
        <v>72.5</v>
      </c>
      <c r="J21" s="8">
        <v>97.5</v>
      </c>
      <c r="K21" s="8">
        <f t="shared" si="0"/>
        <v>170</v>
      </c>
      <c r="L21" s="8"/>
      <c r="M21" s="18">
        <f t="shared" si="1"/>
        <v>22.666666666666668</v>
      </c>
      <c r="N21" s="18">
        <v>84.6</v>
      </c>
      <c r="O21" s="19">
        <f>N21*0.6</f>
        <v>50.76</v>
      </c>
      <c r="P21" s="19">
        <f>M21+O21</f>
        <v>73.42666666666666</v>
      </c>
      <c r="Q21" s="21">
        <f t="shared" si="2"/>
      </c>
    </row>
    <row r="22" spans="1:17" ht="25.5" customHeight="1">
      <c r="A22" s="8">
        <f t="shared" si="3"/>
        <v>3</v>
      </c>
      <c r="B22" s="8" t="s">
        <v>59</v>
      </c>
      <c r="C22" s="12"/>
      <c r="D22" s="12"/>
      <c r="E22" s="12"/>
      <c r="F22" s="13"/>
      <c r="G22" s="11" t="s">
        <v>66</v>
      </c>
      <c r="H22" s="8" t="s">
        <v>67</v>
      </c>
      <c r="I22" s="8">
        <v>75.5</v>
      </c>
      <c r="J22" s="8">
        <v>94</v>
      </c>
      <c r="K22" s="8">
        <f t="shared" si="0"/>
        <v>169.5</v>
      </c>
      <c r="L22" s="8"/>
      <c r="M22" s="18">
        <f t="shared" si="1"/>
        <v>22.6</v>
      </c>
      <c r="N22" s="18">
        <v>82</v>
      </c>
      <c r="O22" s="19">
        <f>N22*0.6</f>
        <v>49.199999999999996</v>
      </c>
      <c r="P22" s="19">
        <f>M22+O22</f>
        <v>71.8</v>
      </c>
      <c r="Q22" s="21">
        <f t="shared" si="2"/>
      </c>
    </row>
    <row r="23" spans="1:17" ht="25.5" customHeight="1">
      <c r="A23" s="8">
        <f t="shared" si="3"/>
        <v>4</v>
      </c>
      <c r="B23" s="8" t="s">
        <v>59</v>
      </c>
      <c r="C23" s="12"/>
      <c r="D23" s="12"/>
      <c r="E23" s="12"/>
      <c r="F23" s="13"/>
      <c r="G23" s="11" t="s">
        <v>68</v>
      </c>
      <c r="H23" s="8" t="s">
        <v>69</v>
      </c>
      <c r="I23" s="8">
        <v>83</v>
      </c>
      <c r="J23" s="8">
        <v>76.5</v>
      </c>
      <c r="K23" s="8">
        <f t="shared" si="0"/>
        <v>159.5</v>
      </c>
      <c r="L23" s="8"/>
      <c r="M23" s="18">
        <f t="shared" si="1"/>
        <v>21.266666666666666</v>
      </c>
      <c r="N23" s="18">
        <v>84</v>
      </c>
      <c r="O23" s="19">
        <f>N23*0.6</f>
        <v>50.4</v>
      </c>
      <c r="P23" s="19">
        <f>M23+O23</f>
        <v>71.66666666666666</v>
      </c>
      <c r="Q23" s="21">
        <f t="shared" si="2"/>
      </c>
    </row>
    <row r="24" spans="1:17" ht="25.5" customHeight="1">
      <c r="A24" s="8">
        <f t="shared" si="3"/>
        <v>5</v>
      </c>
      <c r="B24" s="8" t="s">
        <v>59</v>
      </c>
      <c r="C24" s="12"/>
      <c r="D24" s="12"/>
      <c r="E24" s="12"/>
      <c r="F24" s="13"/>
      <c r="G24" s="11" t="s">
        <v>70</v>
      </c>
      <c r="H24" s="8" t="s">
        <v>71</v>
      </c>
      <c r="I24" s="8">
        <v>83</v>
      </c>
      <c r="J24" s="8">
        <v>77</v>
      </c>
      <c r="K24" s="8">
        <f t="shared" si="0"/>
        <v>160</v>
      </c>
      <c r="L24" s="8"/>
      <c r="M24" s="18">
        <f t="shared" si="1"/>
        <v>21.333333333333336</v>
      </c>
      <c r="N24" s="18">
        <v>76.2</v>
      </c>
      <c r="O24" s="19">
        <f>N24*0.6</f>
        <v>45.72</v>
      </c>
      <c r="P24" s="19">
        <f>M24+O24</f>
        <v>67.05333333333334</v>
      </c>
      <c r="Q24" s="21">
        <f t="shared" si="2"/>
      </c>
    </row>
    <row r="25" spans="1:17" ht="25.5" customHeight="1">
      <c r="A25" s="8">
        <f t="shared" si="3"/>
      </c>
      <c r="B25" s="8" t="s">
        <v>59</v>
      </c>
      <c r="C25" s="14"/>
      <c r="D25" s="14"/>
      <c r="E25" s="14"/>
      <c r="F25" s="15"/>
      <c r="G25" s="11" t="s">
        <v>72</v>
      </c>
      <c r="H25" s="8" t="s">
        <v>73</v>
      </c>
      <c r="I25" s="8">
        <v>72.5</v>
      </c>
      <c r="J25" s="8">
        <v>88</v>
      </c>
      <c r="K25" s="8">
        <f t="shared" si="0"/>
        <v>160.5</v>
      </c>
      <c r="L25" s="8"/>
      <c r="M25" s="18">
        <f t="shared" si="1"/>
        <v>21.400000000000002</v>
      </c>
      <c r="N25" s="18"/>
      <c r="O25" s="19"/>
      <c r="P25" s="19"/>
      <c r="Q25" s="21" t="str">
        <f t="shared" si="2"/>
        <v>面试缺考</v>
      </c>
    </row>
    <row r="26" spans="1:17" ht="25.5" customHeight="1">
      <c r="A26" s="8">
        <f t="shared" si="3"/>
        <v>1</v>
      </c>
      <c r="B26" s="8" t="s">
        <v>74</v>
      </c>
      <c r="C26" s="9" t="s">
        <v>60</v>
      </c>
      <c r="D26" s="9" t="s">
        <v>61</v>
      </c>
      <c r="E26" s="9" t="s">
        <v>21</v>
      </c>
      <c r="F26" s="10">
        <v>3</v>
      </c>
      <c r="G26" s="11" t="s">
        <v>75</v>
      </c>
      <c r="H26" s="8" t="s">
        <v>76</v>
      </c>
      <c r="I26" s="8">
        <v>104.5</v>
      </c>
      <c r="J26" s="8">
        <v>109.5</v>
      </c>
      <c r="K26" s="8">
        <f t="shared" si="0"/>
        <v>214</v>
      </c>
      <c r="L26" s="8"/>
      <c r="M26" s="18">
        <f t="shared" si="1"/>
        <v>28.53333333333333</v>
      </c>
      <c r="N26" s="18">
        <v>86.2</v>
      </c>
      <c r="O26" s="19">
        <f aca="true" t="shared" si="6" ref="O26:O41">N26*0.6</f>
        <v>51.72</v>
      </c>
      <c r="P26" s="19">
        <f aca="true" t="shared" si="7" ref="P26:P41">M26+O26</f>
        <v>80.25333333333333</v>
      </c>
      <c r="Q26" s="21">
        <f t="shared" si="2"/>
      </c>
    </row>
    <row r="27" spans="1:17" ht="25.5" customHeight="1">
      <c r="A27" s="8">
        <f t="shared" si="3"/>
        <v>2</v>
      </c>
      <c r="B27" s="8" t="s">
        <v>74</v>
      </c>
      <c r="C27" s="12"/>
      <c r="D27" s="12"/>
      <c r="E27" s="12"/>
      <c r="F27" s="13"/>
      <c r="G27" s="11" t="s">
        <v>77</v>
      </c>
      <c r="H27" s="8" t="s">
        <v>78</v>
      </c>
      <c r="I27" s="8">
        <v>100</v>
      </c>
      <c r="J27" s="8">
        <v>107</v>
      </c>
      <c r="K27" s="8">
        <f t="shared" si="0"/>
        <v>207</v>
      </c>
      <c r="L27" s="8"/>
      <c r="M27" s="18">
        <f t="shared" si="1"/>
        <v>27.6</v>
      </c>
      <c r="N27" s="18">
        <v>82.8</v>
      </c>
      <c r="O27" s="19">
        <f t="shared" si="6"/>
        <v>49.68</v>
      </c>
      <c r="P27" s="19">
        <f t="shared" si="7"/>
        <v>77.28</v>
      </c>
      <c r="Q27" s="21">
        <f t="shared" si="2"/>
      </c>
    </row>
    <row r="28" spans="1:17" ht="25.5" customHeight="1">
      <c r="A28" s="8">
        <f t="shared" si="3"/>
        <v>3</v>
      </c>
      <c r="B28" s="8" t="s">
        <v>74</v>
      </c>
      <c r="C28" s="12"/>
      <c r="D28" s="12"/>
      <c r="E28" s="12"/>
      <c r="F28" s="13"/>
      <c r="G28" s="11" t="s">
        <v>79</v>
      </c>
      <c r="H28" s="8" t="s">
        <v>80</v>
      </c>
      <c r="I28" s="8">
        <v>82</v>
      </c>
      <c r="J28" s="8">
        <v>119</v>
      </c>
      <c r="K28" s="8">
        <f t="shared" si="0"/>
        <v>201</v>
      </c>
      <c r="L28" s="8"/>
      <c r="M28" s="18">
        <f t="shared" si="1"/>
        <v>26.8</v>
      </c>
      <c r="N28" s="18">
        <v>84</v>
      </c>
      <c r="O28" s="19">
        <f t="shared" si="6"/>
        <v>50.4</v>
      </c>
      <c r="P28" s="19">
        <f t="shared" si="7"/>
        <v>77.2</v>
      </c>
      <c r="Q28" s="21">
        <f t="shared" si="2"/>
      </c>
    </row>
    <row r="29" spans="1:17" ht="25.5" customHeight="1">
      <c r="A29" s="8">
        <f t="shared" si="3"/>
        <v>4</v>
      </c>
      <c r="B29" s="8" t="s">
        <v>74</v>
      </c>
      <c r="C29" s="12"/>
      <c r="D29" s="12"/>
      <c r="E29" s="12"/>
      <c r="F29" s="13"/>
      <c r="G29" s="11" t="s">
        <v>81</v>
      </c>
      <c r="H29" s="8" t="s">
        <v>82</v>
      </c>
      <c r="I29" s="8">
        <v>87</v>
      </c>
      <c r="J29" s="8">
        <v>94.5</v>
      </c>
      <c r="K29" s="8">
        <f t="shared" si="0"/>
        <v>181.5</v>
      </c>
      <c r="L29" s="8"/>
      <c r="M29" s="18">
        <f t="shared" si="1"/>
        <v>24.200000000000003</v>
      </c>
      <c r="N29" s="18">
        <v>83.8</v>
      </c>
      <c r="O29" s="19">
        <f t="shared" si="6"/>
        <v>50.279999999999994</v>
      </c>
      <c r="P29" s="19">
        <f t="shared" si="7"/>
        <v>74.47999999999999</v>
      </c>
      <c r="Q29" s="21">
        <f t="shared" si="2"/>
      </c>
    </row>
    <row r="30" spans="1:17" ht="25.5" customHeight="1">
      <c r="A30" s="8">
        <f t="shared" si="3"/>
        <v>5</v>
      </c>
      <c r="B30" s="8" t="s">
        <v>74</v>
      </c>
      <c r="C30" s="12"/>
      <c r="D30" s="12"/>
      <c r="E30" s="12"/>
      <c r="F30" s="13"/>
      <c r="G30" s="11" t="s">
        <v>83</v>
      </c>
      <c r="H30" s="8" t="s">
        <v>84</v>
      </c>
      <c r="I30" s="8">
        <v>74.5</v>
      </c>
      <c r="J30" s="8">
        <v>99</v>
      </c>
      <c r="K30" s="8">
        <f t="shared" si="0"/>
        <v>173.5</v>
      </c>
      <c r="L30" s="8"/>
      <c r="M30" s="18">
        <f t="shared" si="1"/>
        <v>23.133333333333336</v>
      </c>
      <c r="N30" s="18">
        <v>83.2</v>
      </c>
      <c r="O30" s="19">
        <f t="shared" si="6"/>
        <v>49.92</v>
      </c>
      <c r="P30" s="19">
        <f t="shared" si="7"/>
        <v>73.05333333333334</v>
      </c>
      <c r="Q30" s="21">
        <f t="shared" si="2"/>
      </c>
    </row>
    <row r="31" spans="1:17" ht="25.5" customHeight="1">
      <c r="A31" s="8">
        <f t="shared" si="3"/>
        <v>6</v>
      </c>
      <c r="B31" s="8" t="s">
        <v>74</v>
      </c>
      <c r="C31" s="12"/>
      <c r="D31" s="12"/>
      <c r="E31" s="12"/>
      <c r="F31" s="13"/>
      <c r="G31" s="11" t="s">
        <v>85</v>
      </c>
      <c r="H31" s="8" t="s">
        <v>86</v>
      </c>
      <c r="I31" s="8">
        <v>93</v>
      </c>
      <c r="J31" s="8">
        <v>78.5</v>
      </c>
      <c r="K31" s="8">
        <v>171.5</v>
      </c>
      <c r="L31" s="8"/>
      <c r="M31" s="18">
        <v>22.866666666666667</v>
      </c>
      <c r="N31" s="18">
        <v>83</v>
      </c>
      <c r="O31" s="19">
        <f t="shared" si="6"/>
        <v>49.8</v>
      </c>
      <c r="P31" s="19">
        <f t="shared" si="7"/>
        <v>72.66666666666666</v>
      </c>
      <c r="Q31" s="21">
        <f t="shared" si="2"/>
      </c>
    </row>
    <row r="32" spans="1:17" ht="25.5" customHeight="1">
      <c r="A32" s="8">
        <f t="shared" si="3"/>
        <v>7</v>
      </c>
      <c r="B32" s="8" t="s">
        <v>74</v>
      </c>
      <c r="C32" s="12"/>
      <c r="D32" s="12"/>
      <c r="E32" s="12"/>
      <c r="F32" s="13"/>
      <c r="G32" s="11" t="s">
        <v>87</v>
      </c>
      <c r="H32" s="8" t="s">
        <v>88</v>
      </c>
      <c r="I32" s="8">
        <v>90</v>
      </c>
      <c r="J32" s="8">
        <v>89</v>
      </c>
      <c r="K32" s="8">
        <f>I32+J32</f>
        <v>179</v>
      </c>
      <c r="L32" s="8"/>
      <c r="M32" s="18">
        <f>(K32/3+L32)*0.4</f>
        <v>23.866666666666667</v>
      </c>
      <c r="N32" s="18">
        <v>80.6</v>
      </c>
      <c r="O32" s="19">
        <f t="shared" si="6"/>
        <v>48.35999999999999</v>
      </c>
      <c r="P32" s="19">
        <f t="shared" si="7"/>
        <v>72.22666666666666</v>
      </c>
      <c r="Q32" s="21">
        <f t="shared" si="2"/>
      </c>
    </row>
    <row r="33" spans="1:17" s="1" customFormat="1" ht="25.5" customHeight="1">
      <c r="A33" s="8">
        <f t="shared" si="3"/>
        <v>8</v>
      </c>
      <c r="B33" s="8" t="s">
        <v>74</v>
      </c>
      <c r="C33" s="12"/>
      <c r="D33" s="12"/>
      <c r="E33" s="12"/>
      <c r="F33" s="13"/>
      <c r="G33" s="11" t="s">
        <v>89</v>
      </c>
      <c r="H33" s="8" t="s">
        <v>90</v>
      </c>
      <c r="I33" s="8">
        <v>93.5</v>
      </c>
      <c r="J33" s="8">
        <v>91</v>
      </c>
      <c r="K33" s="8">
        <f>I33+J33</f>
        <v>184.5</v>
      </c>
      <c r="L33" s="8"/>
      <c r="M33" s="18">
        <f>(K33/3+L33)*0.4</f>
        <v>24.6</v>
      </c>
      <c r="N33" s="18">
        <v>77.4</v>
      </c>
      <c r="O33" s="19">
        <f t="shared" si="6"/>
        <v>46.440000000000005</v>
      </c>
      <c r="P33" s="19">
        <f t="shared" si="7"/>
        <v>71.04</v>
      </c>
      <c r="Q33" s="21">
        <f t="shared" si="2"/>
      </c>
    </row>
    <row r="34" spans="1:17" s="1" customFormat="1" ht="25.5" customHeight="1">
      <c r="A34" s="8">
        <f t="shared" si="3"/>
        <v>9</v>
      </c>
      <c r="B34" s="8" t="s">
        <v>74</v>
      </c>
      <c r="C34" s="14"/>
      <c r="D34" s="14"/>
      <c r="E34" s="14"/>
      <c r="F34" s="15"/>
      <c r="G34" s="11" t="s">
        <v>91</v>
      </c>
      <c r="H34" s="8" t="s">
        <v>92</v>
      </c>
      <c r="I34" s="8">
        <v>88.5</v>
      </c>
      <c r="J34" s="8">
        <v>80</v>
      </c>
      <c r="K34" s="8">
        <v>168.5</v>
      </c>
      <c r="L34" s="8"/>
      <c r="M34" s="18">
        <v>22.46666666666667</v>
      </c>
      <c r="N34" s="18">
        <v>76</v>
      </c>
      <c r="O34" s="19">
        <f t="shared" si="6"/>
        <v>45.6</v>
      </c>
      <c r="P34" s="19">
        <f t="shared" si="7"/>
        <v>68.06666666666666</v>
      </c>
      <c r="Q34" s="21">
        <f t="shared" si="2"/>
      </c>
    </row>
    <row r="35" spans="1:17" ht="24.75" customHeight="1">
      <c r="A35" s="8">
        <f t="shared" si="3"/>
        <v>1</v>
      </c>
      <c r="B35" s="8" t="s">
        <v>93</v>
      </c>
      <c r="C35" s="9" t="s">
        <v>60</v>
      </c>
      <c r="D35" s="9" t="s">
        <v>94</v>
      </c>
      <c r="E35" s="9" t="s">
        <v>21</v>
      </c>
      <c r="F35" s="10">
        <v>3</v>
      </c>
      <c r="G35" s="11" t="s">
        <v>95</v>
      </c>
      <c r="H35" s="8" t="s">
        <v>96</v>
      </c>
      <c r="I35" s="8">
        <v>102</v>
      </c>
      <c r="J35" s="8">
        <v>89.5</v>
      </c>
      <c r="K35" s="8">
        <f aca="true" t="shared" si="8" ref="K35:K43">I35+J35</f>
        <v>191.5</v>
      </c>
      <c r="L35" s="8"/>
      <c r="M35" s="18">
        <f aca="true" t="shared" si="9" ref="M35:M43">(K35/3+L35)*0.4</f>
        <v>25.533333333333335</v>
      </c>
      <c r="N35" s="18">
        <v>85.4</v>
      </c>
      <c r="O35" s="19">
        <f t="shared" si="6"/>
        <v>51.24</v>
      </c>
      <c r="P35" s="19">
        <f t="shared" si="7"/>
        <v>76.77333333333334</v>
      </c>
      <c r="Q35" s="21">
        <f t="shared" si="2"/>
      </c>
    </row>
    <row r="36" spans="1:17" ht="24.75" customHeight="1">
      <c r="A36" s="8">
        <f t="shared" si="3"/>
        <v>2</v>
      </c>
      <c r="B36" s="8" t="s">
        <v>93</v>
      </c>
      <c r="C36" s="12"/>
      <c r="D36" s="12"/>
      <c r="E36" s="12"/>
      <c r="F36" s="13"/>
      <c r="G36" s="11" t="s">
        <v>97</v>
      </c>
      <c r="H36" s="8" t="s">
        <v>98</v>
      </c>
      <c r="I36" s="8">
        <v>93</v>
      </c>
      <c r="J36" s="8">
        <v>94</v>
      </c>
      <c r="K36" s="8">
        <f t="shared" si="8"/>
        <v>187</v>
      </c>
      <c r="L36" s="8"/>
      <c r="M36" s="18">
        <f t="shared" si="9"/>
        <v>24.933333333333337</v>
      </c>
      <c r="N36" s="18">
        <v>81.6</v>
      </c>
      <c r="O36" s="19">
        <f t="shared" si="6"/>
        <v>48.959999999999994</v>
      </c>
      <c r="P36" s="19">
        <f t="shared" si="7"/>
        <v>73.89333333333333</v>
      </c>
      <c r="Q36" s="21">
        <f t="shared" si="2"/>
      </c>
    </row>
    <row r="37" spans="1:17" ht="24.75" customHeight="1">
      <c r="A37" s="8">
        <f t="shared" si="3"/>
        <v>3</v>
      </c>
      <c r="B37" s="8" t="s">
        <v>93</v>
      </c>
      <c r="C37" s="12"/>
      <c r="D37" s="12"/>
      <c r="E37" s="12"/>
      <c r="F37" s="13"/>
      <c r="G37" s="11" t="s">
        <v>99</v>
      </c>
      <c r="H37" s="8" t="s">
        <v>100</v>
      </c>
      <c r="I37" s="8">
        <v>87.5</v>
      </c>
      <c r="J37" s="8">
        <v>98.5</v>
      </c>
      <c r="K37" s="8">
        <f t="shared" si="8"/>
        <v>186</v>
      </c>
      <c r="L37" s="8"/>
      <c r="M37" s="18">
        <f t="shared" si="9"/>
        <v>24.8</v>
      </c>
      <c r="N37" s="18">
        <v>81</v>
      </c>
      <c r="O37" s="19">
        <f t="shared" si="6"/>
        <v>48.6</v>
      </c>
      <c r="P37" s="19">
        <f t="shared" si="7"/>
        <v>73.4</v>
      </c>
      <c r="Q37" s="21">
        <f t="shared" si="2"/>
      </c>
    </row>
    <row r="38" spans="1:17" ht="24.75" customHeight="1">
      <c r="A38" s="8">
        <f t="shared" si="3"/>
        <v>4</v>
      </c>
      <c r="B38" s="8" t="s">
        <v>93</v>
      </c>
      <c r="C38" s="12"/>
      <c r="D38" s="12"/>
      <c r="E38" s="12"/>
      <c r="F38" s="13"/>
      <c r="G38" s="11" t="s">
        <v>101</v>
      </c>
      <c r="H38" s="8" t="s">
        <v>102</v>
      </c>
      <c r="I38" s="8">
        <v>89</v>
      </c>
      <c r="J38" s="8">
        <v>95.5</v>
      </c>
      <c r="K38" s="8">
        <f t="shared" si="8"/>
        <v>184.5</v>
      </c>
      <c r="L38" s="8"/>
      <c r="M38" s="18">
        <f t="shared" si="9"/>
        <v>24.6</v>
      </c>
      <c r="N38" s="18">
        <v>81.2</v>
      </c>
      <c r="O38" s="19">
        <f t="shared" si="6"/>
        <v>48.72</v>
      </c>
      <c r="P38" s="19">
        <f t="shared" si="7"/>
        <v>73.32</v>
      </c>
      <c r="Q38" s="21">
        <f t="shared" si="2"/>
      </c>
    </row>
    <row r="39" spans="1:17" ht="24.75" customHeight="1">
      <c r="A39" s="8">
        <f t="shared" si="3"/>
        <v>5</v>
      </c>
      <c r="B39" s="8" t="s">
        <v>93</v>
      </c>
      <c r="C39" s="12"/>
      <c r="D39" s="12"/>
      <c r="E39" s="12"/>
      <c r="F39" s="13"/>
      <c r="G39" s="11" t="s">
        <v>103</v>
      </c>
      <c r="H39" s="8" t="s">
        <v>104</v>
      </c>
      <c r="I39" s="8">
        <v>87.5</v>
      </c>
      <c r="J39" s="8">
        <v>89</v>
      </c>
      <c r="K39" s="8">
        <f t="shared" si="8"/>
        <v>176.5</v>
      </c>
      <c r="L39" s="8"/>
      <c r="M39" s="18">
        <f t="shared" si="9"/>
        <v>23.533333333333335</v>
      </c>
      <c r="N39" s="18">
        <v>82.6</v>
      </c>
      <c r="O39" s="19">
        <f t="shared" si="6"/>
        <v>49.559999999999995</v>
      </c>
      <c r="P39" s="19">
        <f t="shared" si="7"/>
        <v>73.09333333333333</v>
      </c>
      <c r="Q39" s="21">
        <f t="shared" si="2"/>
      </c>
    </row>
    <row r="40" spans="1:17" ht="24.75" customHeight="1">
      <c r="A40" s="8">
        <f t="shared" si="3"/>
        <v>6</v>
      </c>
      <c r="B40" s="8" t="s">
        <v>93</v>
      </c>
      <c r="C40" s="12"/>
      <c r="D40" s="12"/>
      <c r="E40" s="12"/>
      <c r="F40" s="13"/>
      <c r="G40" s="11" t="s">
        <v>105</v>
      </c>
      <c r="H40" s="8" t="s">
        <v>106</v>
      </c>
      <c r="I40" s="8">
        <v>81</v>
      </c>
      <c r="J40" s="8">
        <v>101</v>
      </c>
      <c r="K40" s="8">
        <f t="shared" si="8"/>
        <v>182</v>
      </c>
      <c r="L40" s="8"/>
      <c r="M40" s="18">
        <f t="shared" si="9"/>
        <v>24.266666666666666</v>
      </c>
      <c r="N40" s="18">
        <v>79.8</v>
      </c>
      <c r="O40" s="19">
        <f t="shared" si="6"/>
        <v>47.879999999999995</v>
      </c>
      <c r="P40" s="19">
        <f t="shared" si="7"/>
        <v>72.14666666666666</v>
      </c>
      <c r="Q40" s="21">
        <f t="shared" si="2"/>
      </c>
    </row>
    <row r="41" spans="1:17" s="1" customFormat="1" ht="24.75" customHeight="1">
      <c r="A41" s="8">
        <f t="shared" si="3"/>
        <v>7</v>
      </c>
      <c r="B41" s="8" t="s">
        <v>93</v>
      </c>
      <c r="C41" s="12"/>
      <c r="D41" s="12"/>
      <c r="E41" s="12"/>
      <c r="F41" s="13"/>
      <c r="G41" s="11" t="s">
        <v>107</v>
      </c>
      <c r="H41" s="8" t="s">
        <v>108</v>
      </c>
      <c r="I41" s="8">
        <v>86.5</v>
      </c>
      <c r="J41" s="8">
        <v>95</v>
      </c>
      <c r="K41" s="8">
        <f t="shared" si="8"/>
        <v>181.5</v>
      </c>
      <c r="L41" s="8"/>
      <c r="M41" s="18">
        <f t="shared" si="9"/>
        <v>24.200000000000003</v>
      </c>
      <c r="N41" s="18">
        <v>79</v>
      </c>
      <c r="O41" s="19">
        <f t="shared" si="6"/>
        <v>47.4</v>
      </c>
      <c r="P41" s="19">
        <f t="shared" si="7"/>
        <v>71.6</v>
      </c>
      <c r="Q41" s="21">
        <f t="shared" si="2"/>
      </c>
    </row>
    <row r="42" spans="1:17" s="1" customFormat="1" ht="24.75" customHeight="1">
      <c r="A42" s="8">
        <f t="shared" si="3"/>
      </c>
      <c r="B42" s="8" t="s">
        <v>93</v>
      </c>
      <c r="C42" s="12"/>
      <c r="D42" s="12"/>
      <c r="E42" s="12"/>
      <c r="F42" s="13"/>
      <c r="G42" s="11" t="s">
        <v>109</v>
      </c>
      <c r="H42" s="8" t="s">
        <v>110</v>
      </c>
      <c r="I42" s="8">
        <v>100.5</v>
      </c>
      <c r="J42" s="8">
        <v>78</v>
      </c>
      <c r="K42" s="8">
        <f t="shared" si="8"/>
        <v>178.5</v>
      </c>
      <c r="L42" s="8"/>
      <c r="M42" s="18">
        <f t="shared" si="9"/>
        <v>23.8</v>
      </c>
      <c r="N42" s="18"/>
      <c r="O42" s="19"/>
      <c r="P42" s="19"/>
      <c r="Q42" s="21" t="str">
        <f t="shared" si="2"/>
        <v>面试缺考</v>
      </c>
    </row>
    <row r="43" spans="1:17" ht="24.75" customHeight="1">
      <c r="A43" s="8">
        <f t="shared" si="3"/>
      </c>
      <c r="B43" s="8" t="s">
        <v>93</v>
      </c>
      <c r="C43" s="14"/>
      <c r="D43" s="14"/>
      <c r="E43" s="14"/>
      <c r="F43" s="15"/>
      <c r="G43" s="11" t="s">
        <v>111</v>
      </c>
      <c r="H43" s="8" t="s">
        <v>112</v>
      </c>
      <c r="I43" s="8">
        <v>82</v>
      </c>
      <c r="J43" s="8">
        <v>96</v>
      </c>
      <c r="K43" s="8">
        <f t="shared" si="8"/>
        <v>178</v>
      </c>
      <c r="L43" s="8"/>
      <c r="M43" s="18">
        <f t="shared" si="9"/>
        <v>23.733333333333334</v>
      </c>
      <c r="N43" s="18"/>
      <c r="O43" s="19"/>
      <c r="P43" s="19"/>
      <c r="Q43" s="21" t="str">
        <f t="shared" si="2"/>
        <v>面试缺考</v>
      </c>
    </row>
    <row r="44" ht="24.75" customHeight="1"/>
  </sheetData>
  <sheetProtection/>
  <mergeCells count="25">
    <mergeCell ref="A1:Q1"/>
    <mergeCell ref="C3:C7"/>
    <mergeCell ref="C8:C10"/>
    <mergeCell ref="C11:C19"/>
    <mergeCell ref="C20:C25"/>
    <mergeCell ref="C26:C34"/>
    <mergeCell ref="C35:C43"/>
    <mergeCell ref="D3:D7"/>
    <mergeCell ref="D8:D10"/>
    <mergeCell ref="D11:D19"/>
    <mergeCell ref="D20:D25"/>
    <mergeCell ref="D26:D34"/>
    <mergeCell ref="D35:D43"/>
    <mergeCell ref="E3:E7"/>
    <mergeCell ref="E8:E10"/>
    <mergeCell ref="E11:E19"/>
    <mergeCell ref="E20:E25"/>
    <mergeCell ref="E26:E34"/>
    <mergeCell ref="E35:E43"/>
    <mergeCell ref="F3:F7"/>
    <mergeCell ref="F8:F10"/>
    <mergeCell ref="F11:F19"/>
    <mergeCell ref="F20:F25"/>
    <mergeCell ref="F26:F34"/>
    <mergeCell ref="F35:F43"/>
  </mergeCells>
  <printOptions horizontalCentered="1"/>
  <pageMargins left="0.4722222222222222" right="0.4326388888888889" top="0.4722222222222222" bottom="0.9444444444444444" header="0.39305555555555555" footer="0.393055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2019-07-25T02:33:14Z</cp:lastPrinted>
  <dcterms:created xsi:type="dcterms:W3CDTF">2019-07-01T01:10:05Z</dcterms:created>
  <dcterms:modified xsi:type="dcterms:W3CDTF">2019-07-29T03:12:31Z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2052-10.8.2.6837</vt:lpwstr>
  </property>
</Properties>
</file>