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<sst xmlns="http://schemas.openxmlformats.org/spreadsheetml/2006/main" count="29" uniqueCount="29">
  <si>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2019年度潜江市环境监测站公开招聘工作人员总成绩</t>
  </si>
  <si>
    <t>序号</t>
  </si>
  <si>
    <t>姓名</t>
  </si>
  <si>
    <t>笔试准考证号</t>
  </si>
  <si>
    <t>笔试成绩</t>
  </si>
  <si>
    <t>笔试
折算分（60%）</t>
  </si>
  <si>
    <t>面试成绩</t>
  </si>
  <si>
    <t>面试
折算分（40%）</t>
  </si>
  <si>
    <t>总成绩</t>
  </si>
  <si>
    <t>备注</t>
  </si>
  <si>
    <t>王磊</t>
  </si>
  <si>
    <t>20190010107</t>
  </si>
  <si>
    <t>周尤辉</t>
  </si>
  <si>
    <t>20190010210</t>
  </si>
  <si>
    <t>田径</t>
  </si>
  <si>
    <t>20190010208</t>
  </si>
  <si>
    <t>王子君</t>
  </si>
  <si>
    <t>20190010124</t>
  </si>
  <si>
    <t>秦辉</t>
  </si>
  <si>
    <t>20190010114</t>
  </si>
  <si>
    <t>陈蕾</t>
  </si>
  <si>
    <t>20190010109</t>
  </si>
  <si>
    <t>夏新</t>
  </si>
  <si>
    <t>20190010204</t>
  </si>
  <si>
    <t>杨政</t>
  </si>
  <si>
    <t>20190010106</t>
  </si>
  <si>
    <t>何怡</t>
  </si>
  <si>
    <t>20190010127</t>
  </si>
  <si>
    <t>根据《2019年度潜江市环境监测站公开招聘工作人员公告》，按招聘岗位计划数从高分到低分排列总成绩后，出现招聘岗位计划数末位总成绩并列情况，则根据笔试成绩从高分到低分按招聘岗位计划数1:1比例确定进入体检人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</si>
</sst>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</numFmts>
  <fonts count="43">
    <font>
      <sz val="11"/>
      <color theme="1"/>
      <name val="Calibri"/>
      <family val="0"/>
    </font>
    <font>
      <sz val="12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I21" sqref="I21"/>
    </sheetView>
  </sheetViews>
  <sheetFormatPr defaultColWidth="9.00390625" defaultRowHeight="15"/>
  <cols>
    <col min="1" max="1" width="6.421875" style="0" bestFit="1" customWidth="1"/>
    <col min="2" max="2" width="8.7109375" style="0" customWidth="1"/>
    <col min="3" max="3" width="15.421875" style="0" customWidth="1"/>
    <col min="4" max="4" width="11.28125" style="0" customWidth="1"/>
    <col min="5" max="5" width="16.421875" style="0" customWidth="1"/>
    <col min="6" max="6" width="11.8515625" style="1" customWidth="1"/>
    <col min="7" max="7" width="15.00390625" style="1" bestFit="1" customWidth="1"/>
    <col min="8" max="8" width="11.57421875" style="1" customWidth="1"/>
    <col min="9" max="9" width="14.421875" style="0" customWidth="1"/>
  </cols>
  <sheetData>
    <row r="1" spans="1:9" ht="55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9" customHeight="1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4" t="s">
        <v>9</v>
      </c>
    </row>
    <row r="3" spans="1:9" ht="30.75" customHeight="1">
      <c r="A3" s="9">
        <f>IF(F3&lt;&gt;"",RANK(H3,$H$3:$H$11),"")</f>
        <v>1</v>
      </c>
      <c r="B3" s="9" t="s">
        <v>10</v>
      </c>
      <c r="C3" s="10" t="s">
        <v>11</v>
      </c>
      <c r="D3" s="11">
        <v>67</v>
      </c>
      <c r="E3" s="11">
        <f aca="true" t="shared" si="0" ref="E3:E11">D3*0.6</f>
        <v>40.199999999999996</v>
      </c>
      <c r="F3" s="12">
        <v>80.6</v>
      </c>
      <c r="G3" s="12">
        <f aca="true" t="shared" si="1" ref="G3:G11">F3*0.4</f>
        <v>32.24</v>
      </c>
      <c r="H3" s="12">
        <f aca="true" t="shared" si="2" ref="H3:H11">E3+G3</f>
        <v>72.44</v>
      </c>
      <c r="I3" s="9">
        <f>IF(F3="","面试缺考","")</f>
      </c>
    </row>
    <row r="4" spans="1:9" ht="30.75" customHeight="1">
      <c r="A4" s="9">
        <f>IF(F4&lt;&gt;"",RANK(H4,$H$3:$H$11),"")</f>
        <v>2</v>
      </c>
      <c r="B4" s="9" t="s">
        <v>12</v>
      </c>
      <c r="C4" s="13" t="s">
        <v>13</v>
      </c>
      <c r="D4" s="11">
        <v>65</v>
      </c>
      <c r="E4" s="11">
        <f t="shared" si="0"/>
        <v>39</v>
      </c>
      <c r="F4" s="12">
        <v>76.4</v>
      </c>
      <c r="G4" s="12">
        <f t="shared" si="1"/>
        <v>30.560000000000002</v>
      </c>
      <c r="H4" s="12">
        <f t="shared" si="2"/>
        <v>69.56</v>
      </c>
      <c r="I4" s="9">
        <f>IF(F4="","面试缺考","")</f>
      </c>
    </row>
    <row r="5" spans="1:9" ht="30.75" customHeight="1">
      <c r="A5" s="9">
        <f>IF(F5&lt;&gt;"",RANK(H5,$H$3:$H$11),"")</f>
        <v>3</v>
      </c>
      <c r="B5" s="9" t="s">
        <v>14</v>
      </c>
      <c r="C5" s="13" t="s">
        <v>15</v>
      </c>
      <c r="D5" s="11">
        <v>61.1</v>
      </c>
      <c r="E5" s="11">
        <f t="shared" si="0"/>
        <v>36.66</v>
      </c>
      <c r="F5" s="12">
        <v>79</v>
      </c>
      <c r="G5" s="12">
        <f t="shared" si="1"/>
        <v>31.6</v>
      </c>
      <c r="H5" s="12">
        <f t="shared" si="2"/>
        <v>68.25999999999999</v>
      </c>
      <c r="I5" s="9">
        <f>IF(F5="","面试缺考","")</f>
      </c>
    </row>
    <row r="6" spans="1:9" ht="30.75" customHeight="1">
      <c r="A6" s="9">
        <v>4</v>
      </c>
      <c r="B6" s="9" t="s">
        <v>16</v>
      </c>
      <c r="C6" s="10" t="s">
        <v>17</v>
      </c>
      <c r="D6" s="11">
        <v>59.5</v>
      </c>
      <c r="E6" s="11">
        <f t="shared" si="0"/>
        <v>35.699999999999996</v>
      </c>
      <c r="F6" s="12">
        <v>81.4</v>
      </c>
      <c r="G6" s="12">
        <f t="shared" si="1"/>
        <v>32.56</v>
      </c>
      <c r="H6" s="12">
        <f t="shared" si="2"/>
        <v>68.25999999999999</v>
      </c>
      <c r="I6" s="9"/>
    </row>
    <row r="7" spans="1:9" ht="30.75" customHeight="1">
      <c r="A7" s="9">
        <f>IF(F7&lt;&gt;"",RANK(H7,$H$3:$H$11),"")</f>
        <v>5</v>
      </c>
      <c r="B7" s="9" t="s">
        <v>18</v>
      </c>
      <c r="C7" s="10" t="s">
        <v>19</v>
      </c>
      <c r="D7" s="11">
        <v>60.2</v>
      </c>
      <c r="E7" s="11">
        <f t="shared" si="0"/>
        <v>36.12</v>
      </c>
      <c r="F7" s="12">
        <v>78.4</v>
      </c>
      <c r="G7" s="12">
        <f t="shared" si="1"/>
        <v>31.360000000000003</v>
      </c>
      <c r="H7" s="12">
        <f t="shared" si="2"/>
        <v>67.48</v>
      </c>
      <c r="I7" s="9">
        <f>IF(F7="","面试缺考","")</f>
      </c>
    </row>
    <row r="8" spans="1:9" ht="30.75" customHeight="1">
      <c r="A8" s="9">
        <f>IF(F8&lt;&gt;"",RANK(H8,$H$3:$H$11),"")</f>
        <v>6</v>
      </c>
      <c r="B8" s="9" t="s">
        <v>20</v>
      </c>
      <c r="C8" s="10" t="s">
        <v>21</v>
      </c>
      <c r="D8" s="11">
        <v>61.2</v>
      </c>
      <c r="E8" s="11">
        <f t="shared" si="0"/>
        <v>36.72</v>
      </c>
      <c r="F8" s="12">
        <v>76.6</v>
      </c>
      <c r="G8" s="12">
        <f t="shared" si="1"/>
        <v>30.64</v>
      </c>
      <c r="H8" s="12">
        <f t="shared" si="2"/>
        <v>67.36</v>
      </c>
      <c r="I8" s="9">
        <f>IF(F8="","面试缺考","")</f>
      </c>
    </row>
    <row r="9" spans="1:9" ht="30.75" customHeight="1">
      <c r="A9" s="9">
        <f>IF(F9&lt;&gt;"",RANK(H9,$H$3:$H$11),"")</f>
        <v>7</v>
      </c>
      <c r="B9" s="9" t="s">
        <v>22</v>
      </c>
      <c r="C9" s="13" t="s">
        <v>23</v>
      </c>
      <c r="D9" s="11">
        <v>59</v>
      </c>
      <c r="E9" s="11">
        <f t="shared" si="0"/>
        <v>35.4</v>
      </c>
      <c r="F9" s="12">
        <v>78.8</v>
      </c>
      <c r="G9" s="12">
        <f t="shared" si="1"/>
        <v>31.52</v>
      </c>
      <c r="H9" s="12">
        <f t="shared" si="2"/>
        <v>66.92</v>
      </c>
      <c r="I9" s="9">
        <f>IF(F9="","面试缺考","")</f>
      </c>
    </row>
    <row r="10" spans="1:9" ht="30.75" customHeight="1">
      <c r="A10" s="9">
        <f>IF(F10&lt;&gt;"",RANK(H10,$H$3:$H$11),"")</f>
        <v>8</v>
      </c>
      <c r="B10" s="9" t="s">
        <v>24</v>
      </c>
      <c r="C10" s="10" t="s">
        <v>25</v>
      </c>
      <c r="D10" s="11">
        <v>59</v>
      </c>
      <c r="E10" s="11">
        <f t="shared" si="0"/>
        <v>35.4</v>
      </c>
      <c r="F10" s="12">
        <v>73.8</v>
      </c>
      <c r="G10" s="12">
        <f t="shared" si="1"/>
        <v>29.52</v>
      </c>
      <c r="H10" s="12">
        <f t="shared" si="2"/>
        <v>64.92</v>
      </c>
      <c r="I10" s="9">
        <f>IF(F10="","面试缺考","")</f>
      </c>
    </row>
    <row r="11" spans="1:9" ht="30.75" customHeight="1">
      <c r="A11" s="9">
        <f>IF(F11&lt;&gt;"",RANK(H11,$H$3:$H$11),"")</f>
        <v>9</v>
      </c>
      <c r="B11" s="9" t="s">
        <v>26</v>
      </c>
      <c r="C11" s="13" t="s">
        <v>27</v>
      </c>
      <c r="D11" s="11">
        <v>59</v>
      </c>
      <c r="E11" s="11">
        <f t="shared" si="0"/>
        <v>35.4</v>
      </c>
      <c r="F11" s="12">
        <v>72</v>
      </c>
      <c r="G11" s="12">
        <f t="shared" si="1"/>
        <v>28.8</v>
      </c>
      <c r="H11" s="12">
        <f t="shared" si="2"/>
        <v>64.2</v>
      </c>
      <c r="I11" s="9">
        <f>IF(F11="","面试缺考","")</f>
      </c>
    </row>
    <row r="12" spans="1:9" ht="23.25" customHeight="1">
      <c r="A12" s="14" t="s">
        <v>28</v>
      </c>
      <c r="B12" s="15"/>
      <c r="C12" s="15"/>
      <c r="D12" s="15"/>
      <c r="E12" s="15"/>
      <c r="F12" s="15"/>
      <c r="G12" s="15"/>
      <c r="H12" s="15"/>
      <c r="I12" s="15"/>
    </row>
    <row r="13" spans="1:9" ht="23.25" customHeight="1">
      <c r="A13" s="16"/>
      <c r="B13" s="16"/>
      <c r="C13" s="16"/>
      <c r="D13" s="16"/>
      <c r="E13" s="16"/>
      <c r="F13" s="16"/>
      <c r="G13" s="16"/>
      <c r="H13" s="16"/>
      <c r="I13" s="16"/>
    </row>
  </sheetData>
  <sheetProtection/>
  <mergeCells count="2">
    <mergeCell ref="A1:I1"/>
    <mergeCell ref="A12:I13"/>
  </mergeCells>
  <printOptions horizontalCentered="1"/>
  <pageMargins left="0.7479166666666667" right="0.7479166666666667" top="0.9840277777777777" bottom="1.0625" header="0.5118055555555555" footer="0.6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2019-07-28T05:43:28Z</cp:lastPrinted>
  <dcterms:created xsi:type="dcterms:W3CDTF">2019-07-23T09:30:50Z</dcterms:created>
  <dcterms:modified xsi:type="dcterms:W3CDTF">2019-07-29T03:12:05Z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