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890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<sst xmlns="http://schemas.openxmlformats.org/spreadsheetml/2006/main" count="375" uniqueCount="158">
  <si>
    <t>2019年贞丰县公开招聘事业单位工作人员拟进入体检环节人员名单公示</t>
  </si>
  <si>
    <t>序号</t>
  </si>
  <si>
    <t>招聘单位名称</t>
  </si>
  <si>
    <t>单位代码</t>
  </si>
  <si>
    <t>职位代码</t>
  </si>
  <si>
    <t>笔试准考证号</t>
  </si>
  <si>
    <t>面试准考证号</t>
  </si>
  <si>
    <t>性别</t>
  </si>
  <si>
    <t>民族</t>
  </si>
  <si>
    <t>加分</t>
  </si>
  <si>
    <t>笔试成绩</t>
  </si>
  <si>
    <t>笔试总成绩</t>
  </si>
  <si>
    <t>笔试总成绩占50%</t>
  </si>
  <si>
    <t>面试成绩</t>
  </si>
  <si>
    <t>面试成绩占50%</t>
  </si>
  <si>
    <t>总成绩</t>
  </si>
  <si>
    <t>备注</t>
  </si>
  <si>
    <t>1</t>
  </si>
  <si>
    <t>贞丰县卫健局</t>
  </si>
  <si>
    <t>1902</t>
  </si>
  <si>
    <t>WJ19060128</t>
  </si>
  <si>
    <t>WJMS190701</t>
  </si>
  <si>
    <t>女</t>
  </si>
  <si>
    <t>汉</t>
  </si>
  <si>
    <t>2</t>
  </si>
  <si>
    <t>WJ19060085</t>
  </si>
  <si>
    <t>WJMS190705</t>
  </si>
  <si>
    <t>3</t>
  </si>
  <si>
    <t>WJ19060161</t>
  </si>
  <si>
    <t>WJMS190709</t>
  </si>
  <si>
    <t xml:space="preserve">汉 </t>
  </si>
  <si>
    <t>4</t>
  </si>
  <si>
    <t>WJ19060273</t>
  </si>
  <si>
    <t>WJMS190710</t>
  </si>
  <si>
    <t>5</t>
  </si>
  <si>
    <t>WJ19060260</t>
  </si>
  <si>
    <t>WJMS190712</t>
  </si>
  <si>
    <t>6</t>
  </si>
  <si>
    <t>WJ19060220</t>
  </si>
  <si>
    <t>WJMS190716</t>
  </si>
  <si>
    <t>7</t>
  </si>
  <si>
    <t>WJ19060397</t>
  </si>
  <si>
    <t>WJMS190719</t>
  </si>
  <si>
    <t>8</t>
  </si>
  <si>
    <t>WJ19060303</t>
  </si>
  <si>
    <t>WJMS190720</t>
  </si>
  <si>
    <t>男</t>
  </si>
  <si>
    <t xml:space="preserve">布依 </t>
  </si>
  <si>
    <t>9</t>
  </si>
  <si>
    <t>WJ19060394</t>
  </si>
  <si>
    <t>WJMS190722</t>
  </si>
  <si>
    <t>10</t>
  </si>
  <si>
    <t>WJ19060519</t>
  </si>
  <si>
    <t>WJMS190725</t>
  </si>
  <si>
    <t>11</t>
  </si>
  <si>
    <t>WJ19060532</t>
  </si>
  <si>
    <t>WJMS190726</t>
  </si>
  <si>
    <t>苗</t>
  </si>
  <si>
    <t>12</t>
  </si>
  <si>
    <t>WJ19060516</t>
  </si>
  <si>
    <t>WJMS190729</t>
  </si>
  <si>
    <t>13</t>
  </si>
  <si>
    <t>WJ19060652</t>
  </si>
  <si>
    <t>WJMS190737</t>
  </si>
  <si>
    <t>回</t>
  </si>
  <si>
    <t>14</t>
  </si>
  <si>
    <t>WJ19060607</t>
  </si>
  <si>
    <t>WJMS190733</t>
  </si>
  <si>
    <t>15</t>
  </si>
  <si>
    <t>WJ19060633</t>
  </si>
  <si>
    <t>WJMS190735</t>
  </si>
  <si>
    <t>布依</t>
  </si>
  <si>
    <t>16</t>
  </si>
  <si>
    <t>WJ19061114</t>
  </si>
  <si>
    <t>WJMS190740</t>
  </si>
  <si>
    <t>17</t>
  </si>
  <si>
    <t>WJ19061110</t>
  </si>
  <si>
    <t>WJMS190739</t>
  </si>
  <si>
    <t>18</t>
  </si>
  <si>
    <t>WJ19061126</t>
  </si>
  <si>
    <t>WJMS190744</t>
  </si>
  <si>
    <t>19</t>
  </si>
  <si>
    <t>WJ19060734</t>
  </si>
  <si>
    <t>WJMS190753</t>
  </si>
  <si>
    <t>20</t>
  </si>
  <si>
    <t>WJ19060730</t>
  </si>
  <si>
    <t>WJMS190746</t>
  </si>
  <si>
    <t>21</t>
  </si>
  <si>
    <t>WJ19060743</t>
  </si>
  <si>
    <t>WJMS190747</t>
  </si>
  <si>
    <t>22</t>
  </si>
  <si>
    <t>WJ19060817</t>
  </si>
  <si>
    <t>WJMS190758</t>
  </si>
  <si>
    <t>23</t>
  </si>
  <si>
    <t>WJ19060839</t>
  </si>
  <si>
    <t>WJMS190757</t>
  </si>
  <si>
    <t>24</t>
  </si>
  <si>
    <t>WJ19060794</t>
  </si>
  <si>
    <t>WJMS190755</t>
  </si>
  <si>
    <t>25</t>
  </si>
  <si>
    <t>WJ19060936</t>
  </si>
  <si>
    <t>WJMS190761</t>
  </si>
  <si>
    <t>26</t>
  </si>
  <si>
    <t>WJ19060943</t>
  </si>
  <si>
    <t>WJMS190762</t>
  </si>
  <si>
    <t>27</t>
  </si>
  <si>
    <t>WJ19060948</t>
  </si>
  <si>
    <t>WJMS190763</t>
  </si>
  <si>
    <t>28</t>
  </si>
  <si>
    <t>WJ19061054</t>
  </si>
  <si>
    <t>WJMS190767</t>
  </si>
  <si>
    <t>29</t>
  </si>
  <si>
    <t>WJ19060991</t>
  </si>
  <si>
    <t>WJMS190768</t>
  </si>
  <si>
    <t>30</t>
  </si>
  <si>
    <t>WJ19061052</t>
  </si>
  <si>
    <t>WJMS190772</t>
  </si>
  <si>
    <t>31</t>
  </si>
  <si>
    <t>WJ19061223</t>
  </si>
  <si>
    <t>WJMS190774</t>
  </si>
  <si>
    <t>32</t>
  </si>
  <si>
    <t>WJ19061215</t>
  </si>
  <si>
    <t>WJMS190776</t>
  </si>
  <si>
    <t>33</t>
  </si>
  <si>
    <t>WJ19061239</t>
  </si>
  <si>
    <t>WJMS190775</t>
  </si>
  <si>
    <t>34</t>
  </si>
  <si>
    <t>WJ19061335</t>
  </si>
  <si>
    <t>WJMS190779</t>
  </si>
  <si>
    <t>35</t>
  </si>
  <si>
    <t>WJ19061274</t>
  </si>
  <si>
    <t>WJMS190784</t>
  </si>
  <si>
    <t>36</t>
  </si>
  <si>
    <t>WJ19061338</t>
  </si>
  <si>
    <t>WJMS190780</t>
  </si>
  <si>
    <t>37</t>
  </si>
  <si>
    <t>WJ19061386</t>
  </si>
  <si>
    <t>WJMS190785</t>
  </si>
  <si>
    <t>38</t>
  </si>
  <si>
    <t>WJ19061356</t>
  </si>
  <si>
    <t>WJMS190786</t>
  </si>
  <si>
    <t>39</t>
  </si>
  <si>
    <t>WJ19061407</t>
  </si>
  <si>
    <t>WJMS190788</t>
  </si>
  <si>
    <t>40</t>
  </si>
  <si>
    <t>贞丰县教育局</t>
  </si>
  <si>
    <t>1901</t>
  </si>
  <si>
    <t>JY19060005</t>
  </si>
  <si>
    <t>JSMS190701</t>
  </si>
  <si>
    <t>41</t>
  </si>
  <si>
    <t>JY19060020</t>
  </si>
  <si>
    <t>JSMS190705</t>
  </si>
  <si>
    <t>42</t>
  </si>
  <si>
    <t>JY19060040</t>
  </si>
  <si>
    <t>JSMS190707</t>
  </si>
  <si>
    <t>43</t>
  </si>
  <si>
    <t>JY19060046</t>
  </si>
  <si>
    <t>JSMS190708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</si>
</sst>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9&#24180;\&#25307;&#32856;&#24037;&#20316;\2019&#36126;&#20016;&#21439;&#20844;&#24320;&#25307;&#32856;&#20107;&#19994;&#21333;&#20301;&#24037;&#20316;&#20154;&#21592;\20190615&#25307;&#32771;&#25968;&#25454;&#65288;&#26202;&#19978;&#25968;&#254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套数据打印"/>
      <sheetName val="准考证"/>
      <sheetName val="存根"/>
      <sheetName val="准考单打"/>
      <sheetName val="存根单打"/>
      <sheetName val="登分册"/>
      <sheetName val="2019年招聘汇总表（1901-1902）"/>
      <sheetName val="RAT2019数据"/>
      <sheetName val="Sheet1"/>
    </sheetNames>
    <sheetDataSet>
      <sheetData sheetId="5">
        <row r="87">
          <cell r="D87">
            <v>58</v>
          </cell>
        </row>
        <row r="130">
          <cell r="D130">
            <v>74</v>
          </cell>
        </row>
        <row r="163">
          <cell r="D163">
            <v>58</v>
          </cell>
        </row>
        <row r="222">
          <cell r="D222">
            <v>55</v>
          </cell>
        </row>
        <row r="262">
          <cell r="D262">
            <v>62</v>
          </cell>
        </row>
        <row r="275">
          <cell r="D275">
            <v>70</v>
          </cell>
        </row>
        <row r="305">
          <cell r="D305">
            <v>70</v>
          </cell>
        </row>
        <row r="396">
          <cell r="D396">
            <v>66</v>
          </cell>
        </row>
        <row r="399">
          <cell r="D399">
            <v>78</v>
          </cell>
        </row>
        <row r="518">
          <cell r="D518">
            <v>55</v>
          </cell>
        </row>
        <row r="521">
          <cell r="D521">
            <v>68</v>
          </cell>
        </row>
        <row r="534">
          <cell r="D534">
            <v>64</v>
          </cell>
        </row>
        <row r="609">
          <cell r="D609">
            <v>57</v>
          </cell>
        </row>
        <row r="635">
          <cell r="D635">
            <v>54</v>
          </cell>
        </row>
        <row r="654">
          <cell r="D654">
            <v>54</v>
          </cell>
        </row>
        <row r="732">
          <cell r="D732">
            <v>68</v>
          </cell>
        </row>
        <row r="736">
          <cell r="D736">
            <v>56</v>
          </cell>
        </row>
        <row r="745">
          <cell r="D745">
            <v>66</v>
          </cell>
        </row>
        <row r="796">
          <cell r="D796">
            <v>65</v>
          </cell>
        </row>
        <row r="819">
          <cell r="D819">
            <v>64</v>
          </cell>
        </row>
        <row r="841">
          <cell r="D841">
            <v>63</v>
          </cell>
        </row>
        <row r="938">
          <cell r="D938">
            <v>66</v>
          </cell>
        </row>
        <row r="945">
          <cell r="D945">
            <v>65</v>
          </cell>
        </row>
        <row r="950">
          <cell r="D950">
            <v>61</v>
          </cell>
        </row>
        <row r="993">
          <cell r="D993">
            <v>60</v>
          </cell>
        </row>
        <row r="1054">
          <cell r="D1054">
            <v>52</v>
          </cell>
        </row>
        <row r="1056">
          <cell r="D1056">
            <v>63</v>
          </cell>
        </row>
        <row r="1112">
          <cell r="D1112">
            <v>64</v>
          </cell>
        </row>
        <row r="1116">
          <cell r="D1116">
            <v>63</v>
          </cell>
        </row>
        <row r="1128">
          <cell r="D1128">
            <v>58</v>
          </cell>
        </row>
        <row r="1217">
          <cell r="D1217">
            <v>51</v>
          </cell>
        </row>
        <row r="1225">
          <cell r="D1225">
            <v>56</v>
          </cell>
        </row>
        <row r="1241">
          <cell r="D1241">
            <v>54</v>
          </cell>
        </row>
        <row r="1276">
          <cell r="D1276">
            <v>55</v>
          </cell>
        </row>
        <row r="1337">
          <cell r="D1337">
            <v>67</v>
          </cell>
        </row>
        <row r="1340">
          <cell r="D1340">
            <v>66</v>
          </cell>
        </row>
        <row r="1358">
          <cell r="D1358">
            <v>55</v>
          </cell>
        </row>
        <row r="1388">
          <cell r="D1388">
            <v>60</v>
          </cell>
        </row>
        <row r="1409">
          <cell r="D1409">
            <v>51</v>
          </cell>
        </row>
        <row r="1433">
          <cell r="D1433">
            <v>69.5</v>
          </cell>
        </row>
        <row r="1448">
          <cell r="D1448">
            <v>64</v>
          </cell>
        </row>
        <row r="1468">
          <cell r="D1468">
            <v>65.5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48"/>
  <sheetViews>
    <sheetView tabSelected="1" zoomScaleSheetLayoutView="100" workbookViewId="0" topLeftCell="A1">
      <pane ySplit="2" topLeftCell="A42" activePane="bottomLeft" state="frozen"/>
      <selection pane="bottomLeft" activeCell="R5" sqref="R5"/>
    </sheetView>
  </sheetViews>
  <sheetFormatPr defaultColWidth="9.00390625" defaultRowHeight="14.25"/>
  <cols>
    <col min="1" max="1" width="5.50390625" style="1" customWidth="1"/>
    <col min="2" max="2" width="12.75390625" style="1" customWidth="1"/>
    <col min="3" max="3" width="6.00390625" style="1" customWidth="1"/>
    <col min="4" max="4" width="4.375" style="1" customWidth="1"/>
    <col min="5" max="5" width="12.25390625" style="1" customWidth="1"/>
    <col min="6" max="6" width="12.50390625" style="1" customWidth="1"/>
    <col min="7" max="7" width="4.375" style="1" customWidth="1"/>
    <col min="8" max="8" width="3.875" style="1" customWidth="1"/>
    <col min="9" max="9" width="4.125" style="5" customWidth="1"/>
    <col min="10" max="10" width="7.75390625" style="6" customWidth="1"/>
    <col min="11" max="11" width="8.875" style="6" customWidth="1"/>
    <col min="12" max="12" width="7.25390625" style="6" customWidth="1"/>
    <col min="13" max="13" width="7.375" style="6" customWidth="1"/>
    <col min="14" max="14" width="7.875" style="7" customWidth="1"/>
    <col min="15" max="15" width="7.50390625" style="7" customWidth="1"/>
    <col min="16" max="16" width="8.875" style="1" customWidth="1"/>
    <col min="17" max="245" width="9.00390625" style="1" customWidth="1"/>
  </cols>
  <sheetData>
    <row r="1" spans="1:16" s="1" customFormat="1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4"/>
      <c r="O1" s="14"/>
      <c r="P1" s="8"/>
    </row>
    <row r="2" spans="1:16" s="2" customFormat="1" ht="39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5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7" t="s">
        <v>14</v>
      </c>
      <c r="O2" s="17" t="s">
        <v>15</v>
      </c>
      <c r="P2" s="9" t="s">
        <v>16</v>
      </c>
    </row>
    <row r="3" spans="1:245" s="3" customFormat="1" ht="27.75" customHeight="1">
      <c r="A3" s="10" t="s">
        <v>17</v>
      </c>
      <c r="B3" s="10" t="s">
        <v>18</v>
      </c>
      <c r="C3" s="10" t="s">
        <v>19</v>
      </c>
      <c r="D3" s="10" t="s">
        <v>17</v>
      </c>
      <c r="E3" s="10" t="s">
        <v>20</v>
      </c>
      <c r="F3" s="10" t="s">
        <v>21</v>
      </c>
      <c r="G3" s="10" t="s">
        <v>22</v>
      </c>
      <c r="H3" s="10" t="s">
        <v>23</v>
      </c>
      <c r="I3" s="10"/>
      <c r="J3" s="18">
        <f>'[1]登分册'!D130</f>
        <v>74</v>
      </c>
      <c r="K3" s="18">
        <f aca="true" t="shared" si="0" ref="K3:K45">I3+J3</f>
        <v>74</v>
      </c>
      <c r="L3" s="18">
        <f aca="true" t="shared" si="1" ref="L3:L42">K3*50%</f>
        <v>37</v>
      </c>
      <c r="M3" s="18">
        <v>86.4</v>
      </c>
      <c r="N3" s="19">
        <f aca="true" t="shared" si="2" ref="N3:N45">M3*50%</f>
        <v>43.2</v>
      </c>
      <c r="O3" s="19">
        <f aca="true" t="shared" si="3" ref="O3:O45">(L3+N3)</f>
        <v>80.2</v>
      </c>
      <c r="P3" s="10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s="3" customFormat="1" ht="27.75" customHeight="1">
      <c r="A4" s="10" t="s">
        <v>24</v>
      </c>
      <c r="B4" s="10" t="s">
        <v>18</v>
      </c>
      <c r="C4" s="10" t="s">
        <v>19</v>
      </c>
      <c r="D4" s="10" t="s">
        <v>17</v>
      </c>
      <c r="E4" s="10" t="s">
        <v>25</v>
      </c>
      <c r="F4" s="10" t="s">
        <v>26</v>
      </c>
      <c r="G4" s="10" t="s">
        <v>22</v>
      </c>
      <c r="H4" s="10" t="s">
        <v>23</v>
      </c>
      <c r="I4" s="10"/>
      <c r="J4" s="18">
        <f>'[1]登分册'!D87</f>
        <v>58</v>
      </c>
      <c r="K4" s="18">
        <f t="shared" si="0"/>
        <v>58</v>
      </c>
      <c r="L4" s="18">
        <f t="shared" si="1"/>
        <v>29</v>
      </c>
      <c r="M4" s="18">
        <v>87.6</v>
      </c>
      <c r="N4" s="19">
        <f t="shared" si="2"/>
        <v>43.8</v>
      </c>
      <c r="O4" s="19">
        <f t="shared" si="3"/>
        <v>72.8</v>
      </c>
      <c r="P4" s="10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s="3" customFormat="1" ht="27.75" customHeight="1">
      <c r="A5" s="10" t="s">
        <v>27</v>
      </c>
      <c r="B5" s="10" t="s">
        <v>18</v>
      </c>
      <c r="C5" s="10" t="s">
        <v>19</v>
      </c>
      <c r="D5" s="10" t="s">
        <v>17</v>
      </c>
      <c r="E5" s="10" t="s">
        <v>28</v>
      </c>
      <c r="F5" s="10" t="s">
        <v>29</v>
      </c>
      <c r="G5" s="10" t="s">
        <v>22</v>
      </c>
      <c r="H5" s="10" t="s">
        <v>30</v>
      </c>
      <c r="I5" s="10"/>
      <c r="J5" s="18">
        <f>'[1]登分册'!D163</f>
        <v>58</v>
      </c>
      <c r="K5" s="18">
        <f t="shared" si="0"/>
        <v>58</v>
      </c>
      <c r="L5" s="18">
        <f t="shared" si="1"/>
        <v>29</v>
      </c>
      <c r="M5" s="18">
        <v>87.4</v>
      </c>
      <c r="N5" s="19">
        <f t="shared" si="2"/>
        <v>43.7</v>
      </c>
      <c r="O5" s="19">
        <f t="shared" si="3"/>
        <v>72.7</v>
      </c>
      <c r="P5" s="10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s="3" customFormat="1" ht="27.75" customHeight="1">
      <c r="A6" s="10" t="s">
        <v>31</v>
      </c>
      <c r="B6" s="10" t="s">
        <v>18</v>
      </c>
      <c r="C6" s="10" t="s">
        <v>19</v>
      </c>
      <c r="D6" s="10" t="s">
        <v>24</v>
      </c>
      <c r="E6" s="10" t="s">
        <v>32</v>
      </c>
      <c r="F6" s="10" t="s">
        <v>33</v>
      </c>
      <c r="G6" s="10" t="s">
        <v>22</v>
      </c>
      <c r="H6" s="10" t="s">
        <v>23</v>
      </c>
      <c r="I6" s="10"/>
      <c r="J6" s="18">
        <f>'[1]登分册'!D275</f>
        <v>70</v>
      </c>
      <c r="K6" s="18">
        <f t="shared" si="0"/>
        <v>70</v>
      </c>
      <c r="L6" s="18">
        <f t="shared" si="1"/>
        <v>35</v>
      </c>
      <c r="M6" s="18">
        <v>86</v>
      </c>
      <c r="N6" s="19">
        <f t="shared" si="2"/>
        <v>43</v>
      </c>
      <c r="O6" s="19">
        <f t="shared" si="3"/>
        <v>78</v>
      </c>
      <c r="P6" s="10"/>
      <c r="Q6" s="25"/>
      <c r="R6" s="25"/>
      <c r="S6" s="25"/>
      <c r="T6" s="25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s="3" customFormat="1" ht="27.75" customHeight="1">
      <c r="A7" s="10" t="s">
        <v>34</v>
      </c>
      <c r="B7" s="10" t="s">
        <v>18</v>
      </c>
      <c r="C7" s="11">
        <v>1902</v>
      </c>
      <c r="D7" s="11">
        <v>2</v>
      </c>
      <c r="E7" s="10" t="s">
        <v>35</v>
      </c>
      <c r="F7" s="10" t="s">
        <v>36</v>
      </c>
      <c r="G7" s="10" t="s">
        <v>22</v>
      </c>
      <c r="H7" s="10" t="s">
        <v>23</v>
      </c>
      <c r="I7" s="10"/>
      <c r="J7" s="18">
        <f>'[1]登分册'!D262</f>
        <v>62</v>
      </c>
      <c r="K7" s="18">
        <f t="shared" si="0"/>
        <v>62</v>
      </c>
      <c r="L7" s="18">
        <f t="shared" si="1"/>
        <v>31</v>
      </c>
      <c r="M7" s="18">
        <v>83.6</v>
      </c>
      <c r="N7" s="19">
        <f t="shared" si="2"/>
        <v>41.8</v>
      </c>
      <c r="O7" s="19">
        <f t="shared" si="3"/>
        <v>72.8</v>
      </c>
      <c r="P7" s="10"/>
      <c r="Q7" s="25"/>
      <c r="R7" s="25"/>
      <c r="S7" s="25"/>
      <c r="T7" s="25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s="3" customFormat="1" ht="27.75" customHeight="1">
      <c r="A8" s="10" t="s">
        <v>37</v>
      </c>
      <c r="B8" s="10" t="s">
        <v>18</v>
      </c>
      <c r="C8" s="11">
        <v>1902</v>
      </c>
      <c r="D8" s="11">
        <v>2</v>
      </c>
      <c r="E8" s="10" t="s">
        <v>38</v>
      </c>
      <c r="F8" s="10" t="s">
        <v>39</v>
      </c>
      <c r="G8" s="10" t="s">
        <v>22</v>
      </c>
      <c r="H8" s="10" t="s">
        <v>23</v>
      </c>
      <c r="I8" s="10"/>
      <c r="J8" s="18">
        <f>'[1]登分册'!D222</f>
        <v>55</v>
      </c>
      <c r="K8" s="18">
        <f t="shared" si="0"/>
        <v>55</v>
      </c>
      <c r="L8" s="18">
        <f t="shared" si="1"/>
        <v>27.5</v>
      </c>
      <c r="M8" s="18">
        <v>90.2</v>
      </c>
      <c r="N8" s="19">
        <f t="shared" si="2"/>
        <v>45.1</v>
      </c>
      <c r="O8" s="19">
        <f t="shared" si="3"/>
        <v>72.6</v>
      </c>
      <c r="P8" s="10"/>
      <c r="Q8" s="25"/>
      <c r="R8" s="25"/>
      <c r="S8" s="25"/>
      <c r="T8" s="25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s="3" customFormat="1" ht="27.75" customHeight="1">
      <c r="A9" s="10" t="s">
        <v>40</v>
      </c>
      <c r="B9" s="10" t="s">
        <v>18</v>
      </c>
      <c r="C9" s="10" t="s">
        <v>19</v>
      </c>
      <c r="D9" s="10" t="s">
        <v>27</v>
      </c>
      <c r="E9" s="10" t="s">
        <v>41</v>
      </c>
      <c r="F9" s="10" t="s">
        <v>42</v>
      </c>
      <c r="G9" s="10" t="s">
        <v>22</v>
      </c>
      <c r="H9" s="10" t="s">
        <v>23</v>
      </c>
      <c r="I9" s="10"/>
      <c r="J9" s="18">
        <f>'[1]登分册'!D399</f>
        <v>78</v>
      </c>
      <c r="K9" s="18">
        <f t="shared" si="0"/>
        <v>78</v>
      </c>
      <c r="L9" s="18">
        <f t="shared" si="1"/>
        <v>39</v>
      </c>
      <c r="M9" s="18">
        <v>84.8</v>
      </c>
      <c r="N9" s="19">
        <f t="shared" si="2"/>
        <v>42.4</v>
      </c>
      <c r="O9" s="19">
        <f t="shared" si="3"/>
        <v>81.4</v>
      </c>
      <c r="P9" s="10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</row>
    <row r="10" spans="1:245" s="3" customFormat="1" ht="27.75" customHeight="1">
      <c r="A10" s="10" t="s">
        <v>43</v>
      </c>
      <c r="B10" s="10" t="s">
        <v>18</v>
      </c>
      <c r="C10" s="10" t="s">
        <v>19</v>
      </c>
      <c r="D10" s="10" t="s">
        <v>27</v>
      </c>
      <c r="E10" s="10" t="s">
        <v>44</v>
      </c>
      <c r="F10" s="10" t="s">
        <v>45</v>
      </c>
      <c r="G10" s="10" t="s">
        <v>46</v>
      </c>
      <c r="H10" s="10" t="s">
        <v>47</v>
      </c>
      <c r="I10" s="10" t="s">
        <v>24</v>
      </c>
      <c r="J10" s="18">
        <f>'[1]登分册'!D305</f>
        <v>70</v>
      </c>
      <c r="K10" s="18">
        <f t="shared" si="0"/>
        <v>72</v>
      </c>
      <c r="L10" s="18">
        <f t="shared" si="1"/>
        <v>36</v>
      </c>
      <c r="M10" s="18">
        <v>82</v>
      </c>
      <c r="N10" s="19">
        <f t="shared" si="2"/>
        <v>41</v>
      </c>
      <c r="O10" s="19">
        <f t="shared" si="3"/>
        <v>77</v>
      </c>
      <c r="P10" s="10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</row>
    <row r="11" spans="1:245" s="3" customFormat="1" ht="27.75" customHeight="1">
      <c r="A11" s="10" t="s">
        <v>48</v>
      </c>
      <c r="B11" s="10" t="s">
        <v>18</v>
      </c>
      <c r="C11" s="10" t="s">
        <v>19</v>
      </c>
      <c r="D11" s="10" t="s">
        <v>27</v>
      </c>
      <c r="E11" s="10" t="s">
        <v>49</v>
      </c>
      <c r="F11" s="10" t="s">
        <v>50</v>
      </c>
      <c r="G11" s="10" t="s">
        <v>22</v>
      </c>
      <c r="H11" s="10" t="s">
        <v>23</v>
      </c>
      <c r="I11" s="10"/>
      <c r="J11" s="18">
        <f>'[1]登分册'!D396</f>
        <v>66</v>
      </c>
      <c r="K11" s="18">
        <f t="shared" si="0"/>
        <v>66</v>
      </c>
      <c r="L11" s="18">
        <f t="shared" si="1"/>
        <v>33</v>
      </c>
      <c r="M11" s="18">
        <v>84.8</v>
      </c>
      <c r="N11" s="19">
        <f t="shared" si="2"/>
        <v>42.4</v>
      </c>
      <c r="O11" s="19">
        <f t="shared" si="3"/>
        <v>75.4</v>
      </c>
      <c r="P11" s="10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</row>
    <row r="12" spans="1:245" s="3" customFormat="1" ht="27.75" customHeight="1">
      <c r="A12" s="10" t="s">
        <v>51</v>
      </c>
      <c r="B12" s="10" t="s">
        <v>18</v>
      </c>
      <c r="C12" s="10" t="s">
        <v>19</v>
      </c>
      <c r="D12" s="10" t="s">
        <v>31</v>
      </c>
      <c r="E12" s="10" t="s">
        <v>52</v>
      </c>
      <c r="F12" s="10" t="s">
        <v>53</v>
      </c>
      <c r="G12" s="10" t="s">
        <v>22</v>
      </c>
      <c r="H12" s="10" t="s">
        <v>47</v>
      </c>
      <c r="I12" s="10" t="s">
        <v>24</v>
      </c>
      <c r="J12" s="18">
        <f>'[1]登分册'!D521</f>
        <v>68</v>
      </c>
      <c r="K12" s="18">
        <f t="shared" si="0"/>
        <v>70</v>
      </c>
      <c r="L12" s="18">
        <f t="shared" si="1"/>
        <v>35</v>
      </c>
      <c r="M12" s="18">
        <v>80.8</v>
      </c>
      <c r="N12" s="19">
        <f t="shared" si="2"/>
        <v>40.4</v>
      </c>
      <c r="O12" s="19">
        <f t="shared" si="3"/>
        <v>75.4</v>
      </c>
      <c r="P12" s="10"/>
      <c r="Q12" s="25"/>
      <c r="R12" s="25"/>
      <c r="S12" s="25"/>
      <c r="T12" s="25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</row>
    <row r="13" spans="1:245" s="3" customFormat="1" ht="27.75" customHeight="1">
      <c r="A13" s="10" t="s">
        <v>54</v>
      </c>
      <c r="B13" s="10" t="s">
        <v>18</v>
      </c>
      <c r="C13" s="10" t="s">
        <v>19</v>
      </c>
      <c r="D13" s="10" t="s">
        <v>31</v>
      </c>
      <c r="E13" s="10" t="s">
        <v>55</v>
      </c>
      <c r="F13" s="10" t="s">
        <v>56</v>
      </c>
      <c r="G13" s="10" t="s">
        <v>46</v>
      </c>
      <c r="H13" s="10" t="s">
        <v>57</v>
      </c>
      <c r="I13" s="10" t="s">
        <v>24</v>
      </c>
      <c r="J13" s="18">
        <f>'[1]登分册'!D534</f>
        <v>64</v>
      </c>
      <c r="K13" s="18">
        <f t="shared" si="0"/>
        <v>66</v>
      </c>
      <c r="L13" s="18">
        <f t="shared" si="1"/>
        <v>33</v>
      </c>
      <c r="M13" s="18">
        <v>76</v>
      </c>
      <c r="N13" s="19">
        <f t="shared" si="2"/>
        <v>38</v>
      </c>
      <c r="O13" s="19">
        <f t="shared" si="3"/>
        <v>71</v>
      </c>
      <c r="P13" s="10"/>
      <c r="Q13" s="25"/>
      <c r="R13" s="25"/>
      <c r="S13" s="25"/>
      <c r="T13" s="25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</row>
    <row r="14" spans="1:245" s="3" customFormat="1" ht="27.75" customHeight="1">
      <c r="A14" s="10" t="s">
        <v>58</v>
      </c>
      <c r="B14" s="10" t="s">
        <v>18</v>
      </c>
      <c r="C14" s="10" t="s">
        <v>19</v>
      </c>
      <c r="D14" s="10" t="s">
        <v>31</v>
      </c>
      <c r="E14" s="10" t="s">
        <v>59</v>
      </c>
      <c r="F14" s="10" t="s">
        <v>60</v>
      </c>
      <c r="G14" s="10" t="s">
        <v>22</v>
      </c>
      <c r="H14" s="10" t="s">
        <v>30</v>
      </c>
      <c r="I14" s="10"/>
      <c r="J14" s="18">
        <f>'[1]登分册'!D518</f>
        <v>55</v>
      </c>
      <c r="K14" s="18">
        <f t="shared" si="0"/>
        <v>55</v>
      </c>
      <c r="L14" s="18">
        <f t="shared" si="1"/>
        <v>27.5</v>
      </c>
      <c r="M14" s="18">
        <v>84.8</v>
      </c>
      <c r="N14" s="19">
        <f t="shared" si="2"/>
        <v>42.4</v>
      </c>
      <c r="O14" s="19">
        <f t="shared" si="3"/>
        <v>69.9</v>
      </c>
      <c r="P14" s="10"/>
      <c r="Q14" s="25"/>
      <c r="R14" s="25"/>
      <c r="S14" s="25"/>
      <c r="T14" s="25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s="3" customFormat="1" ht="27.75" customHeight="1">
      <c r="A15" s="10" t="s">
        <v>61</v>
      </c>
      <c r="B15" s="10" t="s">
        <v>18</v>
      </c>
      <c r="C15" s="10" t="s">
        <v>19</v>
      </c>
      <c r="D15" s="10" t="s">
        <v>34</v>
      </c>
      <c r="E15" s="10" t="s">
        <v>62</v>
      </c>
      <c r="F15" s="10" t="s">
        <v>63</v>
      </c>
      <c r="G15" s="10" t="s">
        <v>46</v>
      </c>
      <c r="H15" s="10" t="s">
        <v>64</v>
      </c>
      <c r="I15" s="10" t="s">
        <v>24</v>
      </c>
      <c r="J15" s="18">
        <f>'[1]登分册'!D654</f>
        <v>54</v>
      </c>
      <c r="K15" s="18">
        <f t="shared" si="0"/>
        <v>56</v>
      </c>
      <c r="L15" s="18">
        <f t="shared" si="1"/>
        <v>28</v>
      </c>
      <c r="M15" s="18">
        <v>90.2</v>
      </c>
      <c r="N15" s="19">
        <f t="shared" si="2"/>
        <v>45.1</v>
      </c>
      <c r="O15" s="19">
        <f t="shared" si="3"/>
        <v>73.1</v>
      </c>
      <c r="P15" s="10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</row>
    <row r="16" spans="1:245" s="3" customFormat="1" ht="27.75" customHeight="1">
      <c r="A16" s="10" t="s">
        <v>65</v>
      </c>
      <c r="B16" s="10" t="s">
        <v>18</v>
      </c>
      <c r="C16" s="10" t="s">
        <v>19</v>
      </c>
      <c r="D16" s="10" t="s">
        <v>34</v>
      </c>
      <c r="E16" s="10" t="s">
        <v>66</v>
      </c>
      <c r="F16" s="10" t="s">
        <v>67</v>
      </c>
      <c r="G16" s="10" t="s">
        <v>46</v>
      </c>
      <c r="H16" s="10" t="s">
        <v>23</v>
      </c>
      <c r="I16" s="10"/>
      <c r="J16" s="18">
        <f>'[1]登分册'!D609</f>
        <v>57</v>
      </c>
      <c r="K16" s="18">
        <f t="shared" si="0"/>
        <v>57</v>
      </c>
      <c r="L16" s="18">
        <f t="shared" si="1"/>
        <v>28.5</v>
      </c>
      <c r="M16" s="18">
        <v>84.8</v>
      </c>
      <c r="N16" s="19">
        <f t="shared" si="2"/>
        <v>42.4</v>
      </c>
      <c r="O16" s="19">
        <f t="shared" si="3"/>
        <v>70.9</v>
      </c>
      <c r="P16" s="10"/>
      <c r="Q16" s="25"/>
      <c r="R16" s="25"/>
      <c r="S16" s="25"/>
      <c r="T16" s="25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</row>
    <row r="17" spans="1:245" s="3" customFormat="1" ht="27.75" customHeight="1">
      <c r="A17" s="10" t="s">
        <v>68</v>
      </c>
      <c r="B17" s="10" t="s">
        <v>18</v>
      </c>
      <c r="C17" s="10" t="s">
        <v>19</v>
      </c>
      <c r="D17" s="10" t="s">
        <v>34</v>
      </c>
      <c r="E17" s="10" t="s">
        <v>69</v>
      </c>
      <c r="F17" s="10" t="s">
        <v>70</v>
      </c>
      <c r="G17" s="10" t="s">
        <v>22</v>
      </c>
      <c r="H17" s="10" t="s">
        <v>71</v>
      </c>
      <c r="I17" s="10" t="s">
        <v>24</v>
      </c>
      <c r="J17" s="18">
        <f>'[1]登分册'!D635</f>
        <v>54</v>
      </c>
      <c r="K17" s="18">
        <f t="shared" si="0"/>
        <v>56</v>
      </c>
      <c r="L17" s="18">
        <f t="shared" si="1"/>
        <v>28</v>
      </c>
      <c r="M17" s="18">
        <v>84.2</v>
      </c>
      <c r="N17" s="19">
        <f t="shared" si="2"/>
        <v>42.1</v>
      </c>
      <c r="O17" s="19">
        <f t="shared" si="3"/>
        <v>70.1</v>
      </c>
      <c r="P17" s="10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</row>
    <row r="18" spans="1:245" s="3" customFormat="1" ht="27.75" customHeight="1">
      <c r="A18" s="10" t="s">
        <v>72</v>
      </c>
      <c r="B18" s="10" t="s">
        <v>18</v>
      </c>
      <c r="C18" s="10" t="s">
        <v>19</v>
      </c>
      <c r="D18" s="10" t="s">
        <v>51</v>
      </c>
      <c r="E18" s="10" t="s">
        <v>73</v>
      </c>
      <c r="F18" s="10" t="s">
        <v>74</v>
      </c>
      <c r="G18" s="10" t="s">
        <v>22</v>
      </c>
      <c r="H18" s="10" t="s">
        <v>47</v>
      </c>
      <c r="I18" s="10" t="s">
        <v>24</v>
      </c>
      <c r="J18" s="18">
        <f>'[1]登分册'!D1116</f>
        <v>63</v>
      </c>
      <c r="K18" s="18">
        <f t="shared" si="0"/>
        <v>65</v>
      </c>
      <c r="L18" s="18">
        <f t="shared" si="1"/>
        <v>32.5</v>
      </c>
      <c r="M18" s="18">
        <v>83.8</v>
      </c>
      <c r="N18" s="19">
        <f t="shared" si="2"/>
        <v>41.9</v>
      </c>
      <c r="O18" s="19">
        <f t="shared" si="3"/>
        <v>74.4</v>
      </c>
      <c r="P18" s="10"/>
      <c r="Q18" s="25"/>
      <c r="R18" s="25"/>
      <c r="S18" s="25"/>
      <c r="T18" s="25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s="3" customFormat="1" ht="27.75" customHeight="1">
      <c r="A19" s="10" t="s">
        <v>75</v>
      </c>
      <c r="B19" s="10" t="s">
        <v>18</v>
      </c>
      <c r="C19" s="10" t="s">
        <v>19</v>
      </c>
      <c r="D19" s="10" t="s">
        <v>51</v>
      </c>
      <c r="E19" s="10" t="s">
        <v>76</v>
      </c>
      <c r="F19" s="10" t="s">
        <v>77</v>
      </c>
      <c r="G19" s="10" t="s">
        <v>22</v>
      </c>
      <c r="H19" s="10" t="s">
        <v>47</v>
      </c>
      <c r="I19" s="10" t="s">
        <v>24</v>
      </c>
      <c r="J19" s="18">
        <f>'[1]登分册'!D1112</f>
        <v>64</v>
      </c>
      <c r="K19" s="18">
        <f t="shared" si="0"/>
        <v>66</v>
      </c>
      <c r="L19" s="18">
        <f t="shared" si="1"/>
        <v>33</v>
      </c>
      <c r="M19" s="18">
        <v>80.8</v>
      </c>
      <c r="N19" s="19">
        <f t="shared" si="2"/>
        <v>40.4</v>
      </c>
      <c r="O19" s="19">
        <f t="shared" si="3"/>
        <v>73.4</v>
      </c>
      <c r="P19" s="10"/>
      <c r="Q19" s="25"/>
      <c r="R19" s="25"/>
      <c r="S19" s="25"/>
      <c r="T19" s="25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s="3" customFormat="1" ht="27.75" customHeight="1">
      <c r="A20" s="10" t="s">
        <v>78</v>
      </c>
      <c r="B20" s="10" t="s">
        <v>18</v>
      </c>
      <c r="C20" s="10" t="s">
        <v>19</v>
      </c>
      <c r="D20" s="10" t="s">
        <v>51</v>
      </c>
      <c r="E20" s="10" t="s">
        <v>79</v>
      </c>
      <c r="F20" s="10" t="s">
        <v>80</v>
      </c>
      <c r="G20" s="10" t="s">
        <v>22</v>
      </c>
      <c r="H20" s="10" t="s">
        <v>30</v>
      </c>
      <c r="I20" s="10"/>
      <c r="J20" s="18">
        <f>'[1]登分册'!D1128</f>
        <v>58</v>
      </c>
      <c r="K20" s="18">
        <f t="shared" si="0"/>
        <v>58</v>
      </c>
      <c r="L20" s="18">
        <f t="shared" si="1"/>
        <v>29</v>
      </c>
      <c r="M20" s="18">
        <v>88.2</v>
      </c>
      <c r="N20" s="19">
        <f t="shared" si="2"/>
        <v>44.1</v>
      </c>
      <c r="O20" s="19">
        <f t="shared" si="3"/>
        <v>73.1</v>
      </c>
      <c r="P20" s="10"/>
      <c r="Q20" s="25"/>
      <c r="R20" s="25"/>
      <c r="S20" s="25"/>
      <c r="T20" s="25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s="3" customFormat="1" ht="27.75" customHeight="1">
      <c r="A21" s="10" t="s">
        <v>81</v>
      </c>
      <c r="B21" s="10" t="s">
        <v>18</v>
      </c>
      <c r="C21" s="10" t="s">
        <v>19</v>
      </c>
      <c r="D21" s="10" t="s">
        <v>37</v>
      </c>
      <c r="E21" s="10" t="s">
        <v>82</v>
      </c>
      <c r="F21" s="10" t="s">
        <v>83</v>
      </c>
      <c r="G21" s="10" t="s">
        <v>22</v>
      </c>
      <c r="H21" s="10" t="s">
        <v>30</v>
      </c>
      <c r="I21" s="10"/>
      <c r="J21" s="18">
        <f>'[1]登分册'!D736</f>
        <v>56</v>
      </c>
      <c r="K21" s="18">
        <f t="shared" si="0"/>
        <v>56</v>
      </c>
      <c r="L21" s="18">
        <f t="shared" si="1"/>
        <v>28</v>
      </c>
      <c r="M21" s="18">
        <v>84.6</v>
      </c>
      <c r="N21" s="19">
        <f t="shared" si="2"/>
        <v>42.3</v>
      </c>
      <c r="O21" s="19">
        <f t="shared" si="3"/>
        <v>70.3</v>
      </c>
      <c r="P21" s="10"/>
      <c r="Q21" s="25"/>
      <c r="R21" s="25"/>
      <c r="S21" s="25"/>
      <c r="T21" s="25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s="3" customFormat="1" ht="27.75" customHeight="1">
      <c r="A22" s="10" t="s">
        <v>84</v>
      </c>
      <c r="B22" s="10" t="s">
        <v>18</v>
      </c>
      <c r="C22" s="10" t="s">
        <v>19</v>
      </c>
      <c r="D22" s="10" t="s">
        <v>37</v>
      </c>
      <c r="E22" s="10" t="s">
        <v>85</v>
      </c>
      <c r="F22" s="10" t="s">
        <v>86</v>
      </c>
      <c r="G22" s="10" t="s">
        <v>22</v>
      </c>
      <c r="H22" s="10" t="s">
        <v>30</v>
      </c>
      <c r="I22" s="10"/>
      <c r="J22" s="18">
        <f>'[1]登分册'!D732</f>
        <v>68</v>
      </c>
      <c r="K22" s="18">
        <f t="shared" si="0"/>
        <v>68</v>
      </c>
      <c r="L22" s="18">
        <f t="shared" si="1"/>
        <v>34</v>
      </c>
      <c r="M22" s="18">
        <v>72.34</v>
      </c>
      <c r="N22" s="19">
        <f t="shared" si="2"/>
        <v>36.17</v>
      </c>
      <c r="O22" s="19">
        <f t="shared" si="3"/>
        <v>70.17</v>
      </c>
      <c r="P22" s="10"/>
      <c r="Q22" s="25"/>
      <c r="R22" s="25"/>
      <c r="S22" s="25"/>
      <c r="T22" s="25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s="3" customFormat="1" ht="27.75" customHeight="1">
      <c r="A23" s="10" t="s">
        <v>87</v>
      </c>
      <c r="B23" s="10" t="s">
        <v>18</v>
      </c>
      <c r="C23" s="10" t="s">
        <v>19</v>
      </c>
      <c r="D23" s="10" t="s">
        <v>37</v>
      </c>
      <c r="E23" s="10" t="s">
        <v>88</v>
      </c>
      <c r="F23" s="10" t="s">
        <v>89</v>
      </c>
      <c r="G23" s="10" t="s">
        <v>22</v>
      </c>
      <c r="H23" s="10" t="s">
        <v>47</v>
      </c>
      <c r="I23" s="10" t="s">
        <v>24</v>
      </c>
      <c r="J23" s="18">
        <f>'[1]登分册'!D745</f>
        <v>66</v>
      </c>
      <c r="K23" s="18">
        <f t="shared" si="0"/>
        <v>68</v>
      </c>
      <c r="L23" s="18">
        <f t="shared" si="1"/>
        <v>34</v>
      </c>
      <c r="M23" s="18">
        <v>69.48</v>
      </c>
      <c r="N23" s="19">
        <f t="shared" si="2"/>
        <v>34.74</v>
      </c>
      <c r="O23" s="19">
        <f t="shared" si="3"/>
        <v>68.74000000000001</v>
      </c>
      <c r="P23" s="10"/>
      <c r="Q23" s="25"/>
      <c r="R23" s="25"/>
      <c r="S23" s="25"/>
      <c r="T23" s="25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s="3" customFormat="1" ht="27.75" customHeight="1">
      <c r="A24" s="10" t="s">
        <v>90</v>
      </c>
      <c r="B24" s="10" t="s">
        <v>18</v>
      </c>
      <c r="C24" s="10" t="s">
        <v>19</v>
      </c>
      <c r="D24" s="10" t="s">
        <v>40</v>
      </c>
      <c r="E24" s="10" t="s">
        <v>91</v>
      </c>
      <c r="F24" s="10" t="s">
        <v>92</v>
      </c>
      <c r="G24" s="10" t="s">
        <v>22</v>
      </c>
      <c r="H24" s="10" t="s">
        <v>30</v>
      </c>
      <c r="I24" s="10"/>
      <c r="J24" s="18">
        <f>'[1]登分册'!D819</f>
        <v>64</v>
      </c>
      <c r="K24" s="18">
        <f t="shared" si="0"/>
        <v>64</v>
      </c>
      <c r="L24" s="18">
        <f t="shared" si="1"/>
        <v>32</v>
      </c>
      <c r="M24" s="18">
        <v>71.12</v>
      </c>
      <c r="N24" s="19">
        <f t="shared" si="2"/>
        <v>35.56</v>
      </c>
      <c r="O24" s="19">
        <f t="shared" si="3"/>
        <v>67.56</v>
      </c>
      <c r="P24" s="10"/>
      <c r="Q24" s="25"/>
      <c r="R24" s="25"/>
      <c r="S24" s="25"/>
      <c r="T24" s="25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s="3" customFormat="1" ht="27.75" customHeight="1">
      <c r="A25" s="10" t="s">
        <v>93</v>
      </c>
      <c r="B25" s="10" t="s">
        <v>18</v>
      </c>
      <c r="C25" s="10" t="s">
        <v>19</v>
      </c>
      <c r="D25" s="10" t="s">
        <v>40</v>
      </c>
      <c r="E25" s="10" t="s">
        <v>94</v>
      </c>
      <c r="F25" s="10" t="s">
        <v>95</v>
      </c>
      <c r="G25" s="10" t="s">
        <v>46</v>
      </c>
      <c r="H25" s="10" t="s">
        <v>47</v>
      </c>
      <c r="I25" s="10" t="s">
        <v>24</v>
      </c>
      <c r="J25" s="18">
        <f>'[1]登分册'!D841</f>
        <v>63</v>
      </c>
      <c r="K25" s="18">
        <f t="shared" si="0"/>
        <v>65</v>
      </c>
      <c r="L25" s="18">
        <f t="shared" si="1"/>
        <v>32.5</v>
      </c>
      <c r="M25" s="18">
        <v>68.4</v>
      </c>
      <c r="N25" s="19">
        <f t="shared" si="2"/>
        <v>34.2</v>
      </c>
      <c r="O25" s="19">
        <f t="shared" si="3"/>
        <v>66.7</v>
      </c>
      <c r="P25" s="10"/>
      <c r="Q25" s="25"/>
      <c r="R25" s="25"/>
      <c r="S25" s="25"/>
      <c r="T25" s="25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s="3" customFormat="1" ht="27.75" customHeight="1">
      <c r="A26" s="10" t="s">
        <v>96</v>
      </c>
      <c r="B26" s="10" t="s">
        <v>18</v>
      </c>
      <c r="C26" s="10" t="s">
        <v>19</v>
      </c>
      <c r="D26" s="10" t="s">
        <v>40</v>
      </c>
      <c r="E26" s="10" t="s">
        <v>97</v>
      </c>
      <c r="F26" s="10" t="s">
        <v>98</v>
      </c>
      <c r="G26" s="10" t="s">
        <v>22</v>
      </c>
      <c r="H26" s="10" t="s">
        <v>47</v>
      </c>
      <c r="I26" s="10" t="s">
        <v>24</v>
      </c>
      <c r="J26" s="18">
        <f>'[1]登分册'!D796</f>
        <v>65</v>
      </c>
      <c r="K26" s="18">
        <f t="shared" si="0"/>
        <v>67</v>
      </c>
      <c r="L26" s="18">
        <f t="shared" si="1"/>
        <v>33.5</v>
      </c>
      <c r="M26" s="18">
        <v>65.6</v>
      </c>
      <c r="N26" s="19">
        <f t="shared" si="2"/>
        <v>32.8</v>
      </c>
      <c r="O26" s="19">
        <f t="shared" si="3"/>
        <v>66.3</v>
      </c>
      <c r="P26" s="10"/>
      <c r="Q26" s="25"/>
      <c r="R26" s="25"/>
      <c r="S26" s="25"/>
      <c r="T26" s="25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s="3" customFormat="1" ht="27.75" customHeight="1">
      <c r="A27" s="10" t="s">
        <v>99</v>
      </c>
      <c r="B27" s="10" t="s">
        <v>18</v>
      </c>
      <c r="C27" s="10" t="s">
        <v>19</v>
      </c>
      <c r="D27" s="10" t="s">
        <v>43</v>
      </c>
      <c r="E27" s="10" t="s">
        <v>100</v>
      </c>
      <c r="F27" s="10" t="s">
        <v>101</v>
      </c>
      <c r="G27" s="10" t="s">
        <v>22</v>
      </c>
      <c r="H27" s="10" t="s">
        <v>23</v>
      </c>
      <c r="I27" s="10"/>
      <c r="J27" s="18">
        <f>'[1]登分册'!D938</f>
        <v>66</v>
      </c>
      <c r="K27" s="18">
        <f t="shared" si="0"/>
        <v>66</v>
      </c>
      <c r="L27" s="18">
        <f t="shared" si="1"/>
        <v>33</v>
      </c>
      <c r="M27" s="18">
        <v>73.2</v>
      </c>
      <c r="N27" s="19">
        <f t="shared" si="2"/>
        <v>36.6</v>
      </c>
      <c r="O27" s="19">
        <f t="shared" si="3"/>
        <v>69.6</v>
      </c>
      <c r="P27" s="10"/>
      <c r="Q27" s="25"/>
      <c r="R27" s="25"/>
      <c r="S27" s="25"/>
      <c r="T27" s="25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</row>
    <row r="28" spans="1:245" s="3" customFormat="1" ht="27.75" customHeight="1">
      <c r="A28" s="10" t="s">
        <v>102</v>
      </c>
      <c r="B28" s="10" t="s">
        <v>18</v>
      </c>
      <c r="C28" s="10" t="s">
        <v>19</v>
      </c>
      <c r="D28" s="10" t="s">
        <v>43</v>
      </c>
      <c r="E28" s="10" t="s">
        <v>103</v>
      </c>
      <c r="F28" s="10" t="s">
        <v>104</v>
      </c>
      <c r="G28" s="10" t="s">
        <v>22</v>
      </c>
      <c r="H28" s="10" t="s">
        <v>23</v>
      </c>
      <c r="I28" s="10"/>
      <c r="J28" s="18">
        <f>'[1]登分册'!D945</f>
        <v>65</v>
      </c>
      <c r="K28" s="18">
        <f t="shared" si="0"/>
        <v>65</v>
      </c>
      <c r="L28" s="18">
        <f t="shared" si="1"/>
        <v>32.5</v>
      </c>
      <c r="M28" s="18">
        <v>69.24</v>
      </c>
      <c r="N28" s="19">
        <f t="shared" si="2"/>
        <v>34.62</v>
      </c>
      <c r="O28" s="19">
        <f t="shared" si="3"/>
        <v>67.12</v>
      </c>
      <c r="P28" s="10"/>
      <c r="Q28" s="25"/>
      <c r="R28" s="25"/>
      <c r="S28" s="25"/>
      <c r="T28" s="25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</row>
    <row r="29" spans="1:245" s="3" customFormat="1" ht="27.75" customHeight="1">
      <c r="A29" s="10" t="s">
        <v>105</v>
      </c>
      <c r="B29" s="10" t="s">
        <v>18</v>
      </c>
      <c r="C29" s="10" t="s">
        <v>19</v>
      </c>
      <c r="D29" s="10" t="s">
        <v>43</v>
      </c>
      <c r="E29" s="10" t="s">
        <v>106</v>
      </c>
      <c r="F29" s="10" t="s">
        <v>107</v>
      </c>
      <c r="G29" s="10" t="s">
        <v>46</v>
      </c>
      <c r="H29" s="10" t="s">
        <v>23</v>
      </c>
      <c r="I29" s="10"/>
      <c r="J29" s="18">
        <f>'[1]登分册'!D950</f>
        <v>61</v>
      </c>
      <c r="K29" s="18">
        <f t="shared" si="0"/>
        <v>61</v>
      </c>
      <c r="L29" s="18">
        <f t="shared" si="1"/>
        <v>30.5</v>
      </c>
      <c r="M29" s="18">
        <v>70.16</v>
      </c>
      <c r="N29" s="19">
        <f t="shared" si="2"/>
        <v>35.08</v>
      </c>
      <c r="O29" s="19">
        <f t="shared" si="3"/>
        <v>65.58</v>
      </c>
      <c r="P29" s="10"/>
      <c r="Q29" s="25"/>
      <c r="R29" s="25"/>
      <c r="S29" s="25"/>
      <c r="T29" s="25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</row>
    <row r="30" spans="1:245" s="3" customFormat="1" ht="27.75" customHeight="1">
      <c r="A30" s="10" t="s">
        <v>108</v>
      </c>
      <c r="B30" s="10" t="s">
        <v>18</v>
      </c>
      <c r="C30" s="10" t="s">
        <v>19</v>
      </c>
      <c r="D30" s="10" t="s">
        <v>48</v>
      </c>
      <c r="E30" s="10" t="s">
        <v>109</v>
      </c>
      <c r="F30" s="10" t="s">
        <v>110</v>
      </c>
      <c r="G30" s="10" t="s">
        <v>22</v>
      </c>
      <c r="H30" s="10" t="s">
        <v>71</v>
      </c>
      <c r="I30" s="10" t="s">
        <v>24</v>
      </c>
      <c r="J30" s="18">
        <f>'[1]登分册'!D1056</f>
        <v>63</v>
      </c>
      <c r="K30" s="18">
        <f t="shared" si="0"/>
        <v>65</v>
      </c>
      <c r="L30" s="18">
        <f t="shared" si="1"/>
        <v>32.5</v>
      </c>
      <c r="M30" s="18">
        <v>74.2</v>
      </c>
      <c r="N30" s="19">
        <f t="shared" si="2"/>
        <v>37.1</v>
      </c>
      <c r="O30" s="19">
        <f t="shared" si="3"/>
        <v>69.6</v>
      </c>
      <c r="P30" s="10"/>
      <c r="Q30" s="25"/>
      <c r="R30" s="25"/>
      <c r="S30" s="25"/>
      <c r="T30" s="25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</row>
    <row r="31" spans="1:245" s="3" customFormat="1" ht="27.75" customHeight="1">
      <c r="A31" s="10" t="s">
        <v>111</v>
      </c>
      <c r="B31" s="10" t="s">
        <v>18</v>
      </c>
      <c r="C31" s="10" t="s">
        <v>19</v>
      </c>
      <c r="D31" s="10" t="s">
        <v>48</v>
      </c>
      <c r="E31" s="10" t="s">
        <v>112</v>
      </c>
      <c r="F31" s="10" t="s">
        <v>113</v>
      </c>
      <c r="G31" s="10" t="s">
        <v>22</v>
      </c>
      <c r="H31" s="10" t="s">
        <v>30</v>
      </c>
      <c r="I31" s="10"/>
      <c r="J31" s="18">
        <f>'[1]登分册'!D993</f>
        <v>60</v>
      </c>
      <c r="K31" s="18">
        <f t="shared" si="0"/>
        <v>60</v>
      </c>
      <c r="L31" s="18">
        <f t="shared" si="1"/>
        <v>30</v>
      </c>
      <c r="M31" s="18">
        <v>74</v>
      </c>
      <c r="N31" s="19">
        <f t="shared" si="2"/>
        <v>37</v>
      </c>
      <c r="O31" s="19">
        <f t="shared" si="3"/>
        <v>67</v>
      </c>
      <c r="P31" s="10"/>
      <c r="Q31" s="25"/>
      <c r="R31" s="25"/>
      <c r="S31" s="25"/>
      <c r="T31" s="25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</row>
    <row r="32" spans="1:245" s="3" customFormat="1" ht="27.75" customHeight="1">
      <c r="A32" s="10" t="s">
        <v>114</v>
      </c>
      <c r="B32" s="10" t="s">
        <v>18</v>
      </c>
      <c r="C32" s="10" t="s">
        <v>19</v>
      </c>
      <c r="D32" s="10" t="s">
        <v>48</v>
      </c>
      <c r="E32" s="10" t="s">
        <v>115</v>
      </c>
      <c r="F32" s="10" t="s">
        <v>116</v>
      </c>
      <c r="G32" s="10" t="s">
        <v>22</v>
      </c>
      <c r="H32" s="10" t="s">
        <v>71</v>
      </c>
      <c r="I32" s="10" t="s">
        <v>24</v>
      </c>
      <c r="J32" s="18">
        <f>'[1]登分册'!D1054</f>
        <v>52</v>
      </c>
      <c r="K32" s="18">
        <f t="shared" si="0"/>
        <v>54</v>
      </c>
      <c r="L32" s="18">
        <f t="shared" si="1"/>
        <v>27</v>
      </c>
      <c r="M32" s="18">
        <v>73.54</v>
      </c>
      <c r="N32" s="19">
        <f t="shared" si="2"/>
        <v>36.77</v>
      </c>
      <c r="O32" s="19">
        <f t="shared" si="3"/>
        <v>63.77</v>
      </c>
      <c r="P32" s="10"/>
      <c r="Q32" s="25"/>
      <c r="R32" s="25"/>
      <c r="S32" s="25"/>
      <c r="T32" s="25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s="3" customFormat="1" ht="27.75" customHeight="1">
      <c r="A33" s="10" t="s">
        <v>117</v>
      </c>
      <c r="B33" s="10" t="s">
        <v>18</v>
      </c>
      <c r="C33" s="10" t="s">
        <v>19</v>
      </c>
      <c r="D33" s="10" t="s">
        <v>54</v>
      </c>
      <c r="E33" s="10" t="s">
        <v>118</v>
      </c>
      <c r="F33" s="10" t="s">
        <v>119</v>
      </c>
      <c r="G33" s="12" t="s">
        <v>22</v>
      </c>
      <c r="H33" s="12" t="s">
        <v>71</v>
      </c>
      <c r="I33" s="10">
        <v>2</v>
      </c>
      <c r="J33" s="18">
        <f>'[1]登分册'!D1225</f>
        <v>56</v>
      </c>
      <c r="K33" s="18">
        <f t="shared" si="0"/>
        <v>58</v>
      </c>
      <c r="L33" s="18">
        <f t="shared" si="1"/>
        <v>29</v>
      </c>
      <c r="M33" s="18">
        <v>74.58</v>
      </c>
      <c r="N33" s="19">
        <f t="shared" si="2"/>
        <v>37.29</v>
      </c>
      <c r="O33" s="19">
        <f t="shared" si="3"/>
        <v>66.28999999999999</v>
      </c>
      <c r="P33" s="12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</row>
    <row r="34" spans="1:245" s="3" customFormat="1" ht="27.75" customHeight="1">
      <c r="A34" s="10" t="s">
        <v>120</v>
      </c>
      <c r="B34" s="10" t="s">
        <v>18</v>
      </c>
      <c r="C34" s="10" t="s">
        <v>19</v>
      </c>
      <c r="D34" s="10" t="s">
        <v>54</v>
      </c>
      <c r="E34" s="10" t="s">
        <v>121</v>
      </c>
      <c r="F34" s="10" t="s">
        <v>122</v>
      </c>
      <c r="G34" s="10" t="s">
        <v>22</v>
      </c>
      <c r="H34" s="10" t="s">
        <v>47</v>
      </c>
      <c r="I34" s="10" t="s">
        <v>24</v>
      </c>
      <c r="J34" s="18">
        <f>'[1]登分册'!D1217</f>
        <v>51</v>
      </c>
      <c r="K34" s="18">
        <f t="shared" si="0"/>
        <v>53</v>
      </c>
      <c r="L34" s="18">
        <f t="shared" si="1"/>
        <v>26.5</v>
      </c>
      <c r="M34" s="18">
        <v>67.76</v>
      </c>
      <c r="N34" s="19">
        <f t="shared" si="2"/>
        <v>33.88</v>
      </c>
      <c r="O34" s="19">
        <f t="shared" si="3"/>
        <v>60.38</v>
      </c>
      <c r="P34" s="10"/>
      <c r="Q34" s="25"/>
      <c r="R34" s="25"/>
      <c r="S34" s="25"/>
      <c r="T34" s="25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s="3" customFormat="1" ht="27.75" customHeight="1">
      <c r="A35" s="10" t="s">
        <v>123</v>
      </c>
      <c r="B35" s="10" t="s">
        <v>18</v>
      </c>
      <c r="C35" s="10" t="s">
        <v>19</v>
      </c>
      <c r="D35" s="10" t="s">
        <v>54</v>
      </c>
      <c r="E35" s="10" t="s">
        <v>124</v>
      </c>
      <c r="F35" s="10" t="s">
        <v>125</v>
      </c>
      <c r="G35" s="12" t="s">
        <v>22</v>
      </c>
      <c r="H35" s="12" t="s">
        <v>71</v>
      </c>
      <c r="I35" s="10">
        <v>2</v>
      </c>
      <c r="J35" s="18">
        <f>'[1]登分册'!D1241</f>
        <v>54</v>
      </c>
      <c r="K35" s="18">
        <f t="shared" si="0"/>
        <v>56</v>
      </c>
      <c r="L35" s="18">
        <f t="shared" si="1"/>
        <v>28</v>
      </c>
      <c r="M35" s="18">
        <v>63.9</v>
      </c>
      <c r="N35" s="19">
        <f t="shared" si="2"/>
        <v>31.95</v>
      </c>
      <c r="O35" s="19">
        <f t="shared" si="3"/>
        <v>59.95</v>
      </c>
      <c r="P35" s="12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</row>
    <row r="36" spans="1:245" s="3" customFormat="1" ht="27.75" customHeight="1">
      <c r="A36" s="10" t="s">
        <v>126</v>
      </c>
      <c r="B36" s="10" t="s">
        <v>18</v>
      </c>
      <c r="C36" s="10" t="s">
        <v>19</v>
      </c>
      <c r="D36" s="10" t="s">
        <v>58</v>
      </c>
      <c r="E36" s="10" t="s">
        <v>127</v>
      </c>
      <c r="F36" s="10" t="s">
        <v>128</v>
      </c>
      <c r="G36" s="10" t="s">
        <v>22</v>
      </c>
      <c r="H36" s="10" t="s">
        <v>47</v>
      </c>
      <c r="I36" s="10" t="s">
        <v>24</v>
      </c>
      <c r="J36" s="18">
        <f>'[1]登分册'!D1337</f>
        <v>67</v>
      </c>
      <c r="K36" s="18">
        <f t="shared" si="0"/>
        <v>69</v>
      </c>
      <c r="L36" s="18">
        <f t="shared" si="1"/>
        <v>34.5</v>
      </c>
      <c r="M36" s="18">
        <v>67</v>
      </c>
      <c r="N36" s="19">
        <f t="shared" si="2"/>
        <v>33.5</v>
      </c>
      <c r="O36" s="19">
        <f t="shared" si="3"/>
        <v>68</v>
      </c>
      <c r="P36" s="10"/>
      <c r="Q36" s="25"/>
      <c r="R36" s="25"/>
      <c r="S36" s="25"/>
      <c r="T36" s="25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</row>
    <row r="37" spans="1:245" s="3" customFormat="1" ht="27.75" customHeight="1">
      <c r="A37" s="10" t="s">
        <v>129</v>
      </c>
      <c r="B37" s="10" t="s">
        <v>18</v>
      </c>
      <c r="C37" s="10" t="s">
        <v>19</v>
      </c>
      <c r="D37" s="10" t="s">
        <v>58</v>
      </c>
      <c r="E37" s="10" t="s">
        <v>130</v>
      </c>
      <c r="F37" s="10" t="s">
        <v>131</v>
      </c>
      <c r="G37" s="10" t="s">
        <v>22</v>
      </c>
      <c r="H37" s="10" t="s">
        <v>64</v>
      </c>
      <c r="I37" s="10" t="s">
        <v>24</v>
      </c>
      <c r="J37" s="18">
        <f>'[1]登分册'!D1276</f>
        <v>55</v>
      </c>
      <c r="K37" s="18">
        <f t="shared" si="0"/>
        <v>57</v>
      </c>
      <c r="L37" s="18">
        <f t="shared" si="1"/>
        <v>28.5</v>
      </c>
      <c r="M37" s="18">
        <v>75.66</v>
      </c>
      <c r="N37" s="19">
        <f t="shared" si="2"/>
        <v>37.83</v>
      </c>
      <c r="O37" s="19">
        <f t="shared" si="3"/>
        <v>66.33</v>
      </c>
      <c r="P37" s="10"/>
      <c r="Q37" s="25"/>
      <c r="R37" s="25"/>
      <c r="S37" s="25"/>
      <c r="T37" s="25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s="3" customFormat="1" ht="27.75" customHeight="1">
      <c r="A38" s="10" t="s">
        <v>132</v>
      </c>
      <c r="B38" s="10" t="s">
        <v>18</v>
      </c>
      <c r="C38" s="10" t="s">
        <v>19</v>
      </c>
      <c r="D38" s="10" t="s">
        <v>58</v>
      </c>
      <c r="E38" s="10" t="s">
        <v>133</v>
      </c>
      <c r="F38" s="10" t="s">
        <v>134</v>
      </c>
      <c r="G38" s="10" t="s">
        <v>22</v>
      </c>
      <c r="H38" s="10" t="s">
        <v>47</v>
      </c>
      <c r="I38" s="10" t="s">
        <v>24</v>
      </c>
      <c r="J38" s="18">
        <f>'[1]登分册'!D1340</f>
        <v>66</v>
      </c>
      <c r="K38" s="18">
        <f t="shared" si="0"/>
        <v>68</v>
      </c>
      <c r="L38" s="18">
        <f t="shared" si="1"/>
        <v>34</v>
      </c>
      <c r="M38" s="18">
        <v>63.6</v>
      </c>
      <c r="N38" s="19">
        <f t="shared" si="2"/>
        <v>31.8</v>
      </c>
      <c r="O38" s="19">
        <f t="shared" si="3"/>
        <v>65.8</v>
      </c>
      <c r="P38" s="10"/>
      <c r="Q38" s="25"/>
      <c r="R38" s="25"/>
      <c r="S38" s="25"/>
      <c r="T38" s="25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</row>
    <row r="39" spans="1:245" s="3" customFormat="1" ht="27.75" customHeight="1">
      <c r="A39" s="10" t="s">
        <v>135</v>
      </c>
      <c r="B39" s="10" t="s">
        <v>18</v>
      </c>
      <c r="C39" s="10" t="s">
        <v>19</v>
      </c>
      <c r="D39" s="10" t="s">
        <v>61</v>
      </c>
      <c r="E39" s="10" t="s">
        <v>136</v>
      </c>
      <c r="F39" s="10" t="s">
        <v>137</v>
      </c>
      <c r="G39" s="10" t="s">
        <v>22</v>
      </c>
      <c r="H39" s="10" t="s">
        <v>23</v>
      </c>
      <c r="I39" s="10"/>
      <c r="J39" s="18">
        <f>'[1]登分册'!D1388</f>
        <v>60</v>
      </c>
      <c r="K39" s="18">
        <f t="shared" si="0"/>
        <v>60</v>
      </c>
      <c r="L39" s="18">
        <f t="shared" si="1"/>
        <v>30</v>
      </c>
      <c r="M39" s="18">
        <v>73.84</v>
      </c>
      <c r="N39" s="19">
        <f t="shared" si="2"/>
        <v>36.92</v>
      </c>
      <c r="O39" s="19">
        <f t="shared" si="3"/>
        <v>66.92</v>
      </c>
      <c r="P39" s="10"/>
      <c r="Q39" s="25"/>
      <c r="R39" s="25"/>
      <c r="S39" s="25"/>
      <c r="T39" s="25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</row>
    <row r="40" spans="1:245" s="3" customFormat="1" ht="27.75" customHeight="1">
      <c r="A40" s="10" t="s">
        <v>138</v>
      </c>
      <c r="B40" s="10" t="s">
        <v>18</v>
      </c>
      <c r="C40" s="10" t="s">
        <v>19</v>
      </c>
      <c r="D40" s="10" t="s">
        <v>61</v>
      </c>
      <c r="E40" s="10" t="s">
        <v>139</v>
      </c>
      <c r="F40" s="10" t="s">
        <v>140</v>
      </c>
      <c r="G40" s="10" t="s">
        <v>22</v>
      </c>
      <c r="H40" s="10" t="s">
        <v>23</v>
      </c>
      <c r="I40" s="10"/>
      <c r="J40" s="18">
        <f>'[1]登分册'!D1358</f>
        <v>55</v>
      </c>
      <c r="K40" s="18">
        <f t="shared" si="0"/>
        <v>55</v>
      </c>
      <c r="L40" s="18">
        <f t="shared" si="1"/>
        <v>27.5</v>
      </c>
      <c r="M40" s="18">
        <v>76.22</v>
      </c>
      <c r="N40" s="19">
        <f t="shared" si="2"/>
        <v>38.11</v>
      </c>
      <c r="O40" s="19">
        <f t="shared" si="3"/>
        <v>65.61</v>
      </c>
      <c r="P40" s="10"/>
      <c r="Q40" s="25"/>
      <c r="R40" s="25"/>
      <c r="S40" s="25"/>
      <c r="T40" s="25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</row>
    <row r="41" spans="1:245" s="3" customFormat="1" ht="27.75" customHeight="1">
      <c r="A41" s="10" t="s">
        <v>141</v>
      </c>
      <c r="B41" s="10" t="s">
        <v>18</v>
      </c>
      <c r="C41" s="10" t="s">
        <v>19</v>
      </c>
      <c r="D41" s="10" t="s">
        <v>61</v>
      </c>
      <c r="E41" s="10" t="s">
        <v>142</v>
      </c>
      <c r="F41" s="10" t="s">
        <v>143</v>
      </c>
      <c r="G41" s="10" t="s">
        <v>22</v>
      </c>
      <c r="H41" s="10" t="s">
        <v>47</v>
      </c>
      <c r="I41" s="10" t="s">
        <v>24</v>
      </c>
      <c r="J41" s="18">
        <f>'[1]登分册'!D1409</f>
        <v>51</v>
      </c>
      <c r="K41" s="18">
        <f t="shared" si="0"/>
        <v>53</v>
      </c>
      <c r="L41" s="18">
        <f t="shared" si="1"/>
        <v>26.5</v>
      </c>
      <c r="M41" s="18">
        <v>68.3</v>
      </c>
      <c r="N41" s="19">
        <f t="shared" si="2"/>
        <v>34.15</v>
      </c>
      <c r="O41" s="19">
        <f t="shared" si="3"/>
        <v>60.65</v>
      </c>
      <c r="P41" s="10"/>
      <c r="Q41" s="25"/>
      <c r="R41" s="25"/>
      <c r="S41" s="25"/>
      <c r="T41" s="25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</row>
    <row r="42" spans="1:245" s="3" customFormat="1" ht="27.75" customHeight="1">
      <c r="A42" s="10" t="s">
        <v>144</v>
      </c>
      <c r="B42" s="10" t="s">
        <v>145</v>
      </c>
      <c r="C42" s="10" t="s">
        <v>146</v>
      </c>
      <c r="D42" s="10" t="s">
        <v>17</v>
      </c>
      <c r="E42" s="10" t="s">
        <v>147</v>
      </c>
      <c r="F42" s="10" t="s">
        <v>148</v>
      </c>
      <c r="G42" s="10" t="s">
        <v>46</v>
      </c>
      <c r="H42" s="10" t="s">
        <v>47</v>
      </c>
      <c r="I42" s="10" t="s">
        <v>24</v>
      </c>
      <c r="J42" s="18">
        <f>'[1]登分册'!D1433</f>
        <v>69.5</v>
      </c>
      <c r="K42" s="18">
        <f t="shared" si="0"/>
        <v>71.5</v>
      </c>
      <c r="L42" s="18">
        <f t="shared" si="1"/>
        <v>35.75</v>
      </c>
      <c r="M42" s="18">
        <v>82.24</v>
      </c>
      <c r="N42" s="19">
        <f t="shared" si="2"/>
        <v>41.12</v>
      </c>
      <c r="O42" s="19">
        <f t="shared" si="3"/>
        <v>76.87</v>
      </c>
      <c r="P42" s="10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</row>
    <row r="43" spans="1:245" s="3" customFormat="1" ht="27.75" customHeight="1">
      <c r="A43" s="10" t="s">
        <v>149</v>
      </c>
      <c r="B43" s="10" t="s">
        <v>145</v>
      </c>
      <c r="C43" s="10" t="s">
        <v>146</v>
      </c>
      <c r="D43" s="10" t="s">
        <v>17</v>
      </c>
      <c r="E43" s="10" t="s">
        <v>150</v>
      </c>
      <c r="F43" s="10" t="s">
        <v>151</v>
      </c>
      <c r="G43" s="10" t="s">
        <v>46</v>
      </c>
      <c r="H43" s="10" t="s">
        <v>30</v>
      </c>
      <c r="I43" s="10"/>
      <c r="J43" s="18">
        <f>'[1]登分册'!D1448</f>
        <v>64</v>
      </c>
      <c r="K43" s="18">
        <f t="shared" si="0"/>
        <v>64</v>
      </c>
      <c r="L43" s="18">
        <f aca="true" t="shared" si="4" ref="L43:L45">J43*50%</f>
        <v>32</v>
      </c>
      <c r="M43" s="18">
        <v>85.52</v>
      </c>
      <c r="N43" s="19">
        <f t="shared" si="2"/>
        <v>42.76</v>
      </c>
      <c r="O43" s="19">
        <f t="shared" si="3"/>
        <v>74.75999999999999</v>
      </c>
      <c r="P43" s="10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</row>
    <row r="44" spans="1:245" s="3" customFormat="1" ht="27.75" customHeight="1">
      <c r="A44" s="10" t="s">
        <v>152</v>
      </c>
      <c r="B44" s="10" t="s">
        <v>145</v>
      </c>
      <c r="C44" s="10" t="s">
        <v>146</v>
      </c>
      <c r="D44" s="10" t="s">
        <v>24</v>
      </c>
      <c r="E44" s="10" t="s">
        <v>153</v>
      </c>
      <c r="F44" s="10" t="s">
        <v>154</v>
      </c>
      <c r="G44" s="10" t="s">
        <v>22</v>
      </c>
      <c r="H44" s="10" t="s">
        <v>30</v>
      </c>
      <c r="I44" s="10"/>
      <c r="J44" s="18">
        <f>'[1]登分册'!D1468</f>
        <v>65.5</v>
      </c>
      <c r="K44" s="18">
        <f t="shared" si="0"/>
        <v>65.5</v>
      </c>
      <c r="L44" s="18">
        <f t="shared" si="4"/>
        <v>32.75</v>
      </c>
      <c r="M44" s="18">
        <v>87.78</v>
      </c>
      <c r="N44" s="19">
        <f t="shared" si="2"/>
        <v>43.89</v>
      </c>
      <c r="O44" s="19">
        <f t="shared" si="3"/>
        <v>76.64</v>
      </c>
      <c r="P44" s="10"/>
      <c r="Q44" s="25"/>
      <c r="R44" s="25"/>
      <c r="S44" s="25"/>
      <c r="T44" s="25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</row>
    <row r="45" spans="1:245" s="3" customFormat="1" ht="27.75" customHeight="1">
      <c r="A45" s="10" t="s">
        <v>155</v>
      </c>
      <c r="B45" s="10" t="s">
        <v>145</v>
      </c>
      <c r="C45" s="10" t="s">
        <v>146</v>
      </c>
      <c r="D45" s="10" t="s">
        <v>27</v>
      </c>
      <c r="E45" s="10" t="s">
        <v>156</v>
      </c>
      <c r="F45" s="10" t="s">
        <v>157</v>
      </c>
      <c r="G45" s="10" t="s">
        <v>22</v>
      </c>
      <c r="H45" s="10" t="s">
        <v>30</v>
      </c>
      <c r="I45" s="10"/>
      <c r="J45" s="18">
        <v>78.5</v>
      </c>
      <c r="K45" s="18">
        <f t="shared" si="0"/>
        <v>78.5</v>
      </c>
      <c r="L45" s="18">
        <f t="shared" si="4"/>
        <v>39.25</v>
      </c>
      <c r="M45" s="18">
        <v>85.1</v>
      </c>
      <c r="N45" s="19">
        <f t="shared" si="2"/>
        <v>42.55</v>
      </c>
      <c r="O45" s="19">
        <f t="shared" si="3"/>
        <v>81.8</v>
      </c>
      <c r="P45" s="10"/>
      <c r="Q45" s="25"/>
      <c r="R45" s="25"/>
      <c r="S45" s="25"/>
      <c r="T45" s="25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</row>
    <row r="46" spans="1:245" s="4" customFormat="1" ht="15">
      <c r="A46" s="13"/>
      <c r="B46" s="13"/>
      <c r="C46" s="13"/>
      <c r="D46" s="13"/>
      <c r="E46" s="13"/>
      <c r="F46" s="13"/>
      <c r="G46" s="13"/>
      <c r="H46" s="13"/>
      <c r="I46" s="20"/>
      <c r="J46" s="21"/>
      <c r="K46" s="21"/>
      <c r="L46" s="21"/>
      <c r="M46" s="21"/>
      <c r="N46" s="22"/>
      <c r="O46" s="22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s="4" customFormat="1" ht="15">
      <c r="A47" s="13"/>
      <c r="B47" s="13"/>
      <c r="C47" s="13"/>
      <c r="D47" s="13"/>
      <c r="E47" s="13"/>
      <c r="F47" s="13"/>
      <c r="G47" s="13"/>
      <c r="H47" s="13"/>
      <c r="I47" s="20"/>
      <c r="J47" s="21"/>
      <c r="K47" s="21"/>
      <c r="L47" s="21"/>
      <c r="M47" s="21"/>
      <c r="N47" s="22"/>
      <c r="O47" s="22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s="4" customFormat="1" ht="15">
      <c r="A48" s="13"/>
      <c r="B48" s="13"/>
      <c r="C48" s="13"/>
      <c r="D48" s="13"/>
      <c r="E48" s="13"/>
      <c r="F48" s="13"/>
      <c r="G48" s="13"/>
      <c r="H48" s="13"/>
      <c r="I48" s="20"/>
      <c r="J48" s="21"/>
      <c r="K48" s="21"/>
      <c r="L48" s="21"/>
      <c r="M48" s="21"/>
      <c r="N48" s="22"/>
      <c r="O48" s="22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sheetProtection password="CBEA" sheet="1" objects="1"/>
  <mergeCells count="1">
    <mergeCell ref="A1:P1"/>
  </mergeCells>
  <printOptions/>
  <pageMargins left="0.7513888888888889" right="0.7513888888888889" top="0.60625" bottom="0.4090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dcterms:created xsi:type="dcterms:W3CDTF">2019-07-19T11:25:44Z</dcterms:created>
  <dcterms:modified xsi:type="dcterms:W3CDTF">2019-07-20T05:04:19Z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