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<sst xmlns="http://schemas.openxmlformats.org/spreadsheetml/2006/main" count="266" uniqueCount="159">
  <si>
    <t>序号</t>
  </si>
  <si>
    <t>准考证号</t>
  </si>
  <si>
    <t>总成绩</t>
  </si>
  <si>
    <t>招聘单位</t>
  </si>
  <si>
    <t>招聘岗位</t>
  </si>
  <si>
    <t>拟聘人员
姓名</t>
  </si>
  <si>
    <t>成绩</t>
  </si>
  <si>
    <t>现工作（学习）单位</t>
  </si>
  <si>
    <t>主管部门</t>
  </si>
  <si>
    <t>1</t>
  </si>
  <si>
    <t>4</t>
  </si>
  <si>
    <t>5</t>
  </si>
  <si>
    <t>2</t>
  </si>
  <si>
    <t>3</t>
  </si>
  <si>
    <t>南京市城乡建设委员会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</si>
  <si>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</si>
  <si>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</si>
  <si>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</si>
  <si>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</si>
  <si>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</si>
  <si>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</si>
  <si>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</si>
  <si>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</si>
  <si>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</si>
  <si>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</si>
  <si>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</si>
  <si>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南京市规划建设展览馆（南京市城市建设新闻信息中心）</t>
  </si>
  <si>
    <t>1</t>
  </si>
  <si>
    <t>行业管理</t>
  </si>
  <si>
    <t>出纳</t>
  </si>
  <si>
    <t>76.40</t>
  </si>
  <si>
    <t>合格</t>
  </si>
  <si>
    <t>综合管理</t>
  </si>
  <si>
    <t>戴清峰</t>
  </si>
  <si>
    <t>101016113129</t>
  </si>
  <si>
    <t>江宁区秣陵街道</t>
  </si>
  <si>
    <t>77.00</t>
  </si>
  <si>
    <t>1</t>
  </si>
  <si>
    <t>综合文字</t>
  </si>
  <si>
    <t>101016113719</t>
  </si>
  <si>
    <t>山东省枣庄市供水总公司</t>
  </si>
  <si>
    <t>71.40</t>
  </si>
  <si>
    <t>工程管理</t>
  </si>
  <si>
    <t>李晴</t>
  </si>
  <si>
    <t>209017908923</t>
  </si>
  <si>
    <t>南京市建筑节能服务中心（南京市绿色建筑材料发展中心）</t>
  </si>
  <si>
    <t>叶心屿</t>
  </si>
  <si>
    <t>101014305625</t>
  </si>
  <si>
    <t>南京市市级机关综合事务管理服务中心</t>
  </si>
  <si>
    <t>78.00</t>
  </si>
  <si>
    <t>综合技术管理</t>
  </si>
  <si>
    <t>于溢</t>
  </si>
  <si>
    <t>101016111008</t>
  </si>
  <si>
    <t>无</t>
  </si>
  <si>
    <t>79.40</t>
  </si>
  <si>
    <t>南京市装饰行业发展中心（南京市装饰装修工程质量监督站）</t>
  </si>
  <si>
    <t>张静</t>
  </si>
  <si>
    <t>101016110614</t>
  </si>
  <si>
    <t>77.60</t>
  </si>
  <si>
    <t>南京市建设工程造价监督站</t>
  </si>
  <si>
    <t>建设工程造价管理</t>
  </si>
  <si>
    <t>张凤梅</t>
  </si>
  <si>
    <t>209017902425</t>
  </si>
  <si>
    <t>江苏省南京工程高等职业学校</t>
  </si>
  <si>
    <t>南京市建设工程储备中心</t>
  </si>
  <si>
    <t>储备计划管理</t>
  </si>
  <si>
    <t>潘泽佳</t>
  </si>
  <si>
    <t>209017909604</t>
  </si>
  <si>
    <t>77.40</t>
  </si>
  <si>
    <t>南京市房屋征收指导中心</t>
  </si>
  <si>
    <t>陈莉</t>
  </si>
  <si>
    <t>101016109904</t>
  </si>
  <si>
    <t xml:space="preserve">南京市土地整理和集体土地征收管理中心 </t>
  </si>
  <si>
    <t>75.60</t>
  </si>
  <si>
    <t>征收管理</t>
  </si>
  <si>
    <t>温永梅</t>
  </si>
  <si>
    <t>209015002714</t>
  </si>
  <si>
    <t>江苏东方高速公路经营管理有限公司</t>
  </si>
  <si>
    <t>81.60</t>
  </si>
  <si>
    <t>经济管理</t>
  </si>
  <si>
    <t>徐冬妮</t>
  </si>
  <si>
    <t>209018009401</t>
  </si>
  <si>
    <t>77.20</t>
  </si>
  <si>
    <t>南京市燃气服务中心</t>
  </si>
  <si>
    <r>
      <t>行业管理1</t>
    </r>
  </si>
  <si>
    <t>张坤</t>
  </si>
  <si>
    <t>101016107214</t>
  </si>
  <si>
    <t>南京证券股份有限公司</t>
  </si>
  <si>
    <r>
      <t>行业管理2</t>
    </r>
  </si>
  <si>
    <t>遇丰一</t>
  </si>
  <si>
    <t>209017901807</t>
  </si>
  <si>
    <t>南京富岛信息工程有限公司</t>
  </si>
  <si>
    <t>南京市市政服务中心（南京市市政工程质量安全监督站）</t>
  </si>
  <si>
    <t>汤柳</t>
  </si>
  <si>
    <t>206018804207</t>
  </si>
  <si>
    <t>江苏省南京工程高等职业学校</t>
  </si>
  <si>
    <t>李亚</t>
  </si>
  <si>
    <t>204010302114</t>
  </si>
  <si>
    <t>74.00</t>
  </si>
  <si>
    <t>南京市建筑市场监督站（南京市建筑企业服务中心）</t>
  </si>
  <si>
    <t>建筑市场监管1</t>
  </si>
  <si>
    <t>魏韬</t>
  </si>
  <si>
    <t>209018004307</t>
  </si>
  <si>
    <t>扬州大学</t>
  </si>
  <si>
    <t>72.60</t>
  </si>
  <si>
    <t>建筑市场监管2</t>
  </si>
  <si>
    <t>软件开发</t>
  </si>
  <si>
    <t>王坚</t>
  </si>
  <si>
    <t>204010302120</t>
  </si>
  <si>
    <t>南京瞰聆信息科技有限公司</t>
  </si>
  <si>
    <t>69.20</t>
  </si>
  <si>
    <t>南京市建筑安装工程质量监督站（南京市建筑安装工程质量检测中心）</t>
  </si>
  <si>
    <t>综合文字及党务</t>
  </si>
  <si>
    <t>华玮</t>
  </si>
  <si>
    <t>101016117714</t>
  </si>
  <si>
    <t>江苏省人力资源和社会保障厅宣传中心</t>
  </si>
  <si>
    <t>83.40</t>
  </si>
  <si>
    <t>南京市建筑安装工程质量监督站（南京市建筑安装工程质量检测中心）</t>
  </si>
  <si>
    <t>工程质量检测</t>
  </si>
  <si>
    <t>章宇东</t>
  </si>
  <si>
    <t>209017907117</t>
  </si>
  <si>
    <t>南京中电熊猫平板显示科技有限公司</t>
  </si>
  <si>
    <t>吕金健</t>
  </si>
  <si>
    <t>209015003025</t>
  </si>
  <si>
    <t>南京市特种设备安全监督检验研究院</t>
  </si>
  <si>
    <t>74.20</t>
  </si>
  <si>
    <t>南京市建筑业施工人员服务管理中心</t>
  </si>
  <si>
    <t>计算机管理</t>
  </si>
  <si>
    <t>王思民</t>
  </si>
  <si>
    <t>101016102508</t>
  </si>
  <si>
    <t>福州大学</t>
  </si>
  <si>
    <t>71.80</t>
  </si>
  <si>
    <t>南京市轨道交通建设工程质量安全监督站</t>
  </si>
  <si>
    <t>监督员</t>
  </si>
  <si>
    <t>黄炎龙</t>
  </si>
  <si>
    <t>209018005409</t>
  </si>
  <si>
    <t>17</t>
  </si>
  <si>
    <t>18</t>
  </si>
  <si>
    <t>19</t>
  </si>
  <si>
    <t>20</t>
  </si>
  <si>
    <t>21</t>
  </si>
  <si>
    <t>22</t>
  </si>
  <si>
    <t>23</t>
  </si>
  <si>
    <t>南京市城乡建设委员会所属事业单位2019年公开招聘拟聘用人员名单</t>
  </si>
  <si>
    <t>综合排名</t>
  </si>
  <si>
    <t>体检
情况</t>
  </si>
  <si>
    <t>考察
情况</t>
  </si>
  <si>
    <t>备注</t>
  </si>
  <si>
    <t>笔试</t>
  </si>
  <si>
    <t>面试</t>
  </si>
  <si>
    <t>江苏省建筑工程质量检测中心</t>
  </si>
  <si>
    <t>唐琪</t>
  </si>
  <si>
    <t>池州市公用事业管理局</t>
  </si>
  <si>
    <t>张硕</t>
  </si>
  <si>
    <t>209015002706</t>
  </si>
  <si>
    <t>海南师范大学</t>
  </si>
  <si>
    <t>76.00</t>
  </si>
  <si>
    <t>2</t>
  </si>
  <si>
    <t>递补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</si>
</sst>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_);\(0.00\)"/>
    <numFmt numFmtId="192" formatCode="0.00;[Red]0.00"/>
  </numFmts>
  <fonts count="48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191" fontId="0" fillId="0" borderId="0" xfId="0" applyNumberForma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0" xfId="45" applyNumberFormat="1" applyFont="1" applyFill="1" applyBorder="1" applyAlignment="1">
      <alignment horizontal="left" vertical="center" shrinkToFit="1"/>
      <protection/>
    </xf>
    <xf numFmtId="49" fontId="7" fillId="0" borderId="10" xfId="45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10" xfId="45" applyFont="1" applyBorder="1" applyAlignment="1">
      <alignment horizontal="left" vertical="center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6" fillId="0" borderId="10" xfId="45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6" fillId="0" borderId="11" xfId="44" applyNumberFormat="1" applyFont="1" applyFill="1" applyBorder="1" applyAlignment="1">
      <alignment vertical="center" wrapText="1" shrinkToFit="1"/>
      <protection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 shrinkToFit="1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quotePrefix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91" fontId="10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91" fontId="5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45" applyNumberFormat="1" applyFont="1" applyFill="1" applyBorder="1" applyAlignment="1" quotePrefix="1">
      <alignment horizontal="center" vertical="center" wrapText="1"/>
      <protection/>
    </xf>
    <xf numFmtId="184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 quotePrefix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1" fontId="7" fillId="0" borderId="10" xfId="40" applyNumberFormat="1" applyFont="1" applyBorder="1" applyAlignment="1">
      <alignment horizontal="center" vertical="center" wrapText="1"/>
      <protection/>
    </xf>
    <xf numFmtId="190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91" fontId="10" fillId="0" borderId="14" xfId="0" applyNumberFormat="1" applyFont="1" applyBorder="1" applyAlignment="1">
      <alignment horizontal="center" vertical="center" wrapText="1"/>
    </xf>
    <xf numFmtId="191" fontId="10" fillId="0" borderId="15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5.00390625" style="1" customWidth="1"/>
    <col min="2" max="2" width="20.50390625" style="1" customWidth="1"/>
    <col min="3" max="3" width="24.625" style="1" customWidth="1"/>
    <col min="4" max="4" width="14.375" style="1" customWidth="1"/>
    <col min="5" max="5" width="9.50390625" style="1" customWidth="1"/>
    <col min="6" max="6" width="13.75390625" style="1" customWidth="1"/>
    <col min="7" max="7" width="21.50390625" style="1" customWidth="1"/>
    <col min="8" max="9" width="7.25390625" style="3" customWidth="1"/>
    <col min="10" max="10" width="7.25390625" style="2" customWidth="1"/>
    <col min="11" max="11" width="6.875" style="1" customWidth="1"/>
    <col min="12" max="13" width="6.625" style="1" customWidth="1"/>
    <col min="14" max="14" width="7.25390625" style="1" customWidth="1"/>
    <col min="15" max="16384" width="9.00390625" style="1" customWidth="1"/>
  </cols>
  <sheetData>
    <row r="1" spans="1:14" ht="34.5" customHeight="1">
      <c r="A1" s="69" t="s">
        <v>143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9" customFormat="1" ht="21.75" customHeight="1">
      <c r="A2" s="71" t="s">
        <v>0</v>
      </c>
      <c r="B2" s="72" t="s">
        <v>8</v>
      </c>
      <c r="C2" s="71" t="s">
        <v>3</v>
      </c>
      <c r="D2" s="71" t="s">
        <v>4</v>
      </c>
      <c r="E2" s="71" t="s">
        <v>5</v>
      </c>
      <c r="F2" s="71" t="s">
        <v>1</v>
      </c>
      <c r="G2" s="72" t="s">
        <v>7</v>
      </c>
      <c r="H2" s="76" t="s">
        <v>6</v>
      </c>
      <c r="I2" s="77"/>
      <c r="J2" s="74" t="s">
        <v>2</v>
      </c>
      <c r="K2" s="72" t="s">
        <v>144</v>
      </c>
      <c r="L2" s="72" t="s">
        <v>145</v>
      </c>
      <c r="M2" s="72" t="s">
        <v>146</v>
      </c>
      <c r="N2" s="71" t="s">
        <v>147</v>
      </c>
    </row>
    <row r="3" spans="1:14" s="39" customFormat="1" ht="21.75" customHeight="1">
      <c r="A3" s="71"/>
      <c r="B3" s="73"/>
      <c r="C3" s="71"/>
      <c r="D3" s="71"/>
      <c r="E3" s="71"/>
      <c r="F3" s="71"/>
      <c r="G3" s="73"/>
      <c r="H3" s="40" t="s">
        <v>148</v>
      </c>
      <c r="I3" s="40" t="s">
        <v>149</v>
      </c>
      <c r="J3" s="75"/>
      <c r="K3" s="73"/>
      <c r="L3" s="73"/>
      <c r="M3" s="73"/>
      <c r="N3" s="71"/>
    </row>
    <row r="4" spans="1:14" s="5" customFormat="1" ht="39.75" customHeight="1">
      <c r="A4" s="37" t="s">
        <v>9</v>
      </c>
      <c r="B4" s="4" t="s">
        <v>14</v>
      </c>
      <c r="C4" s="26" t="s">
        <v>26</v>
      </c>
      <c r="D4" s="6" t="s">
        <v>32</v>
      </c>
      <c r="E4" s="7" t="s">
        <v>33</v>
      </c>
      <c r="F4" s="22" t="s">
        <v>34</v>
      </c>
      <c r="G4" s="23" t="s">
        <v>35</v>
      </c>
      <c r="H4" s="48">
        <v>62.3</v>
      </c>
      <c r="I4" s="49" t="s">
        <v>36</v>
      </c>
      <c r="J4" s="50">
        <f aca="true" t="shared" si="0" ref="J4:J9">H4*0.4+I4*0.6</f>
        <v>71.12</v>
      </c>
      <c r="K4" s="8" t="s">
        <v>37</v>
      </c>
      <c r="L4" s="66" t="s">
        <v>31</v>
      </c>
      <c r="M4" s="36" t="s">
        <v>31</v>
      </c>
      <c r="N4" s="4"/>
    </row>
    <row r="5" spans="1:14" s="5" customFormat="1" ht="39.75" customHeight="1">
      <c r="A5" s="37" t="s">
        <v>12</v>
      </c>
      <c r="B5" s="4" t="s">
        <v>14</v>
      </c>
      <c r="C5" s="26" t="s">
        <v>26</v>
      </c>
      <c r="D5" s="6" t="s">
        <v>38</v>
      </c>
      <c r="E5" s="7" t="s">
        <v>151</v>
      </c>
      <c r="F5" s="22" t="s">
        <v>39</v>
      </c>
      <c r="G5" s="23" t="s">
        <v>40</v>
      </c>
      <c r="H5" s="48">
        <v>80</v>
      </c>
      <c r="I5" s="49" t="s">
        <v>41</v>
      </c>
      <c r="J5" s="50">
        <f t="shared" si="0"/>
        <v>74.84</v>
      </c>
      <c r="K5" s="8" t="s">
        <v>37</v>
      </c>
      <c r="L5" s="66" t="s">
        <v>31</v>
      </c>
      <c r="M5" s="36" t="s">
        <v>31</v>
      </c>
      <c r="N5" s="4"/>
    </row>
    <row r="6" spans="1:14" s="5" customFormat="1" ht="39.75" customHeight="1">
      <c r="A6" s="37" t="s">
        <v>13</v>
      </c>
      <c r="B6" s="4" t="s">
        <v>14</v>
      </c>
      <c r="C6" s="26" t="s">
        <v>26</v>
      </c>
      <c r="D6" s="6" t="s">
        <v>42</v>
      </c>
      <c r="E6" s="7" t="s">
        <v>43</v>
      </c>
      <c r="F6" s="22" t="s">
        <v>44</v>
      </c>
      <c r="G6" s="23" t="s">
        <v>152</v>
      </c>
      <c r="H6" s="48">
        <v>69.7</v>
      </c>
      <c r="I6" s="49" t="s">
        <v>30</v>
      </c>
      <c r="J6" s="50">
        <f t="shared" si="0"/>
        <v>73.72</v>
      </c>
      <c r="K6" s="8" t="s">
        <v>37</v>
      </c>
      <c r="L6" s="66" t="s">
        <v>31</v>
      </c>
      <c r="M6" s="36" t="s">
        <v>31</v>
      </c>
      <c r="N6" s="4"/>
    </row>
    <row r="7" spans="1:14" s="5" customFormat="1" ht="39.75" customHeight="1">
      <c r="A7" s="37" t="s">
        <v>10</v>
      </c>
      <c r="B7" s="4" t="s">
        <v>14</v>
      </c>
      <c r="C7" s="27" t="s">
        <v>45</v>
      </c>
      <c r="D7" s="9" t="s">
        <v>32</v>
      </c>
      <c r="E7" s="10" t="s">
        <v>46</v>
      </c>
      <c r="F7" s="13" t="s">
        <v>47</v>
      </c>
      <c r="G7" s="14" t="s">
        <v>48</v>
      </c>
      <c r="H7" s="51">
        <v>69.3</v>
      </c>
      <c r="I7" s="52" t="s">
        <v>49</v>
      </c>
      <c r="J7" s="53">
        <f t="shared" si="0"/>
        <v>74.52</v>
      </c>
      <c r="K7" s="11" t="s">
        <v>37</v>
      </c>
      <c r="L7" s="66" t="s">
        <v>31</v>
      </c>
      <c r="M7" s="36" t="s">
        <v>31</v>
      </c>
      <c r="N7" s="4"/>
    </row>
    <row r="8" spans="1:14" s="5" customFormat="1" ht="39.75" customHeight="1">
      <c r="A8" s="37" t="s">
        <v>11</v>
      </c>
      <c r="B8" s="4" t="s">
        <v>14</v>
      </c>
      <c r="C8" s="27" t="s">
        <v>45</v>
      </c>
      <c r="D8" s="9" t="s">
        <v>50</v>
      </c>
      <c r="E8" s="10" t="s">
        <v>51</v>
      </c>
      <c r="F8" s="13" t="s">
        <v>52</v>
      </c>
      <c r="G8" s="14" t="s">
        <v>53</v>
      </c>
      <c r="H8" s="51">
        <v>73.5</v>
      </c>
      <c r="I8" s="52" t="s">
        <v>54</v>
      </c>
      <c r="J8" s="53">
        <f t="shared" si="0"/>
        <v>77.04</v>
      </c>
      <c r="K8" s="11" t="s">
        <v>37</v>
      </c>
      <c r="L8" s="66" t="s">
        <v>31</v>
      </c>
      <c r="M8" s="36" t="s">
        <v>31</v>
      </c>
      <c r="N8" s="36"/>
    </row>
    <row r="9" spans="1:14" s="5" customFormat="1" ht="39.75" customHeight="1">
      <c r="A9" s="37" t="s">
        <v>15</v>
      </c>
      <c r="B9" s="4" t="s">
        <v>14</v>
      </c>
      <c r="C9" s="12" t="s">
        <v>55</v>
      </c>
      <c r="D9" s="9" t="s">
        <v>32</v>
      </c>
      <c r="E9" s="10" t="s">
        <v>56</v>
      </c>
      <c r="F9" s="13" t="s">
        <v>57</v>
      </c>
      <c r="G9" s="67" t="s">
        <v>53</v>
      </c>
      <c r="H9" s="51">
        <v>75.1</v>
      </c>
      <c r="I9" s="52" t="s">
        <v>58</v>
      </c>
      <c r="J9" s="54">
        <f t="shared" si="0"/>
        <v>76.6</v>
      </c>
      <c r="K9" s="11" t="s">
        <v>37</v>
      </c>
      <c r="L9" s="66" t="s">
        <v>31</v>
      </c>
      <c r="M9" s="36" t="s">
        <v>31</v>
      </c>
      <c r="N9" s="4"/>
    </row>
    <row r="10" spans="1:14" s="34" customFormat="1" ht="39.75" customHeight="1">
      <c r="A10" s="38" t="s">
        <v>16</v>
      </c>
      <c r="B10" s="29" t="s">
        <v>14</v>
      </c>
      <c r="C10" s="23" t="s">
        <v>59</v>
      </c>
      <c r="D10" s="23" t="s">
        <v>60</v>
      </c>
      <c r="E10" s="35" t="s">
        <v>61</v>
      </c>
      <c r="F10" s="13" t="s">
        <v>62</v>
      </c>
      <c r="G10" s="23" t="s">
        <v>63</v>
      </c>
      <c r="H10" s="55">
        <v>81.1</v>
      </c>
      <c r="I10" s="50">
        <v>76.6</v>
      </c>
      <c r="J10" s="54">
        <v>78.4</v>
      </c>
      <c r="K10" s="8" t="s">
        <v>37</v>
      </c>
      <c r="L10" s="66" t="s">
        <v>31</v>
      </c>
      <c r="M10" s="38" t="s">
        <v>31</v>
      </c>
      <c r="N10" s="29"/>
    </row>
    <row r="11" spans="1:14" s="5" customFormat="1" ht="39.75" customHeight="1">
      <c r="A11" s="37" t="s">
        <v>17</v>
      </c>
      <c r="B11" s="4" t="s">
        <v>14</v>
      </c>
      <c r="C11" s="14" t="s">
        <v>64</v>
      </c>
      <c r="D11" s="14" t="s">
        <v>65</v>
      </c>
      <c r="E11" s="16" t="s">
        <v>66</v>
      </c>
      <c r="F11" s="17" t="s">
        <v>67</v>
      </c>
      <c r="G11" s="14" t="s">
        <v>53</v>
      </c>
      <c r="H11" s="56">
        <v>76.4</v>
      </c>
      <c r="I11" s="57" t="s">
        <v>68</v>
      </c>
      <c r="J11" s="54">
        <v>77</v>
      </c>
      <c r="K11" s="18">
        <v>1</v>
      </c>
      <c r="L11" s="66" t="s">
        <v>31</v>
      </c>
      <c r="M11" s="38" t="s">
        <v>31</v>
      </c>
      <c r="N11" s="4"/>
    </row>
    <row r="12" spans="1:14" s="34" customFormat="1" ht="39.75" customHeight="1">
      <c r="A12" s="38" t="s">
        <v>18</v>
      </c>
      <c r="B12" s="29" t="s">
        <v>14</v>
      </c>
      <c r="C12" s="31" t="s">
        <v>69</v>
      </c>
      <c r="D12" s="23" t="s">
        <v>38</v>
      </c>
      <c r="E12" s="32" t="s">
        <v>70</v>
      </c>
      <c r="F12" s="33" t="s">
        <v>71</v>
      </c>
      <c r="G12" s="23" t="s">
        <v>72</v>
      </c>
      <c r="H12" s="58">
        <v>79.2</v>
      </c>
      <c r="I12" s="52" t="s">
        <v>73</v>
      </c>
      <c r="J12" s="54">
        <f>H12*0.4+I12*0.6</f>
        <v>77.03999999999999</v>
      </c>
      <c r="K12" s="8" t="s">
        <v>27</v>
      </c>
      <c r="L12" s="66" t="s">
        <v>31</v>
      </c>
      <c r="M12" s="36" t="s">
        <v>31</v>
      </c>
      <c r="N12" s="29"/>
    </row>
    <row r="13" spans="1:14" s="34" customFormat="1" ht="39.75" customHeight="1">
      <c r="A13" s="38" t="s">
        <v>19</v>
      </c>
      <c r="B13" s="29" t="s">
        <v>14</v>
      </c>
      <c r="C13" s="31" t="s">
        <v>69</v>
      </c>
      <c r="D13" s="23" t="s">
        <v>74</v>
      </c>
      <c r="E13" s="32" t="s">
        <v>75</v>
      </c>
      <c r="F13" s="33" t="s">
        <v>76</v>
      </c>
      <c r="G13" s="23" t="s">
        <v>77</v>
      </c>
      <c r="H13" s="58">
        <v>75.3</v>
      </c>
      <c r="I13" s="52" t="s">
        <v>78</v>
      </c>
      <c r="J13" s="54">
        <f>H13*0.4+I13*0.6</f>
        <v>79.08</v>
      </c>
      <c r="K13" s="8" t="s">
        <v>27</v>
      </c>
      <c r="L13" s="66" t="s">
        <v>31</v>
      </c>
      <c r="M13" s="36" t="s">
        <v>31</v>
      </c>
      <c r="N13" s="29"/>
    </row>
    <row r="14" spans="1:14" s="34" customFormat="1" ht="39.75" customHeight="1">
      <c r="A14" s="38" t="s">
        <v>20</v>
      </c>
      <c r="B14" s="29" t="s">
        <v>14</v>
      </c>
      <c r="C14" s="31" t="s">
        <v>69</v>
      </c>
      <c r="D14" s="23" t="s">
        <v>79</v>
      </c>
      <c r="E14" s="32" t="s">
        <v>80</v>
      </c>
      <c r="F14" s="33" t="s">
        <v>81</v>
      </c>
      <c r="G14" s="68" t="s">
        <v>53</v>
      </c>
      <c r="H14" s="58">
        <v>73.1</v>
      </c>
      <c r="I14" s="52" t="s">
        <v>82</v>
      </c>
      <c r="J14" s="54">
        <f>H14*0.4+I14*0.6</f>
        <v>75.56</v>
      </c>
      <c r="K14" s="8" t="s">
        <v>27</v>
      </c>
      <c r="L14" s="66" t="s">
        <v>31</v>
      </c>
      <c r="M14" s="36" t="s">
        <v>31</v>
      </c>
      <c r="N14" s="29"/>
    </row>
    <row r="15" spans="1:14" s="5" customFormat="1" ht="39.75" customHeight="1">
      <c r="A15" s="37" t="s">
        <v>21</v>
      </c>
      <c r="B15" s="4" t="s">
        <v>14</v>
      </c>
      <c r="C15" s="28" t="s">
        <v>83</v>
      </c>
      <c r="D15" s="19" t="s">
        <v>84</v>
      </c>
      <c r="E15" s="10" t="s">
        <v>85</v>
      </c>
      <c r="F15" s="13" t="s">
        <v>86</v>
      </c>
      <c r="G15" s="14" t="s">
        <v>87</v>
      </c>
      <c r="H15" s="55">
        <v>77.9</v>
      </c>
      <c r="I15" s="59">
        <v>81</v>
      </c>
      <c r="J15" s="50">
        <f>ROUND(H15*40%+I15*60%,2)</f>
        <v>79.76</v>
      </c>
      <c r="K15" s="11" t="s">
        <v>37</v>
      </c>
      <c r="L15" s="66" t="s">
        <v>31</v>
      </c>
      <c r="M15" s="36" t="s">
        <v>31</v>
      </c>
      <c r="N15" s="4"/>
    </row>
    <row r="16" spans="1:14" s="5" customFormat="1" ht="39.75" customHeight="1">
      <c r="A16" s="37" t="s">
        <v>22</v>
      </c>
      <c r="B16" s="4" t="s">
        <v>14</v>
      </c>
      <c r="C16" s="28" t="s">
        <v>83</v>
      </c>
      <c r="D16" s="19" t="s">
        <v>88</v>
      </c>
      <c r="E16" s="10" t="s">
        <v>89</v>
      </c>
      <c r="F16" s="13" t="s">
        <v>90</v>
      </c>
      <c r="G16" s="14" t="s">
        <v>91</v>
      </c>
      <c r="H16" s="60">
        <v>65.8</v>
      </c>
      <c r="I16" s="59">
        <v>73</v>
      </c>
      <c r="J16" s="50">
        <f>ROUND(H16*40%+I16*60%,2)</f>
        <v>70.12</v>
      </c>
      <c r="K16" s="11" t="s">
        <v>37</v>
      </c>
      <c r="L16" s="66" t="s">
        <v>31</v>
      </c>
      <c r="M16" s="36" t="s">
        <v>31</v>
      </c>
      <c r="N16" s="4"/>
    </row>
    <row r="17" spans="1:14" s="5" customFormat="1" ht="39.75" customHeight="1">
      <c r="A17" s="37" t="s">
        <v>23</v>
      </c>
      <c r="B17" s="4" t="s">
        <v>14</v>
      </c>
      <c r="C17" s="26" t="s">
        <v>92</v>
      </c>
      <c r="D17" s="9" t="s">
        <v>29</v>
      </c>
      <c r="E17" s="10" t="s">
        <v>93</v>
      </c>
      <c r="F17" s="13" t="s">
        <v>94</v>
      </c>
      <c r="G17" s="14" t="s">
        <v>95</v>
      </c>
      <c r="H17" s="58">
        <v>77.4</v>
      </c>
      <c r="I17" s="52" t="s">
        <v>82</v>
      </c>
      <c r="J17" s="61">
        <f>SUM(H17*40%)+I17*60%</f>
        <v>77.28</v>
      </c>
      <c r="K17" s="8" t="s">
        <v>27</v>
      </c>
      <c r="L17" s="66" t="s">
        <v>31</v>
      </c>
      <c r="M17" s="36" t="s">
        <v>31</v>
      </c>
      <c r="N17" s="4"/>
    </row>
    <row r="18" spans="1:14" s="5" customFormat="1" ht="39.75" customHeight="1">
      <c r="A18" s="37" t="s">
        <v>24</v>
      </c>
      <c r="B18" s="4" t="s">
        <v>14</v>
      </c>
      <c r="C18" s="26" t="s">
        <v>92</v>
      </c>
      <c r="D18" s="9" t="s">
        <v>28</v>
      </c>
      <c r="E18" s="10" t="s">
        <v>96</v>
      </c>
      <c r="F18" s="13" t="s">
        <v>97</v>
      </c>
      <c r="G18" s="14" t="s">
        <v>53</v>
      </c>
      <c r="H18" s="58">
        <v>87.8</v>
      </c>
      <c r="I18" s="52" t="s">
        <v>98</v>
      </c>
      <c r="J18" s="61">
        <f>SUM(H18*40%)+I18*60%</f>
        <v>79.52</v>
      </c>
      <c r="K18" s="8" t="s">
        <v>27</v>
      </c>
      <c r="L18" s="66" t="s">
        <v>31</v>
      </c>
      <c r="M18" s="36" t="s">
        <v>31</v>
      </c>
      <c r="N18" s="4"/>
    </row>
    <row r="19" spans="1:14" s="5" customFormat="1" ht="39.75" customHeight="1">
      <c r="A19" s="37" t="s">
        <v>25</v>
      </c>
      <c r="B19" s="4" t="s">
        <v>14</v>
      </c>
      <c r="C19" s="28" t="s">
        <v>99</v>
      </c>
      <c r="D19" s="9" t="s">
        <v>100</v>
      </c>
      <c r="E19" s="10" t="s">
        <v>101</v>
      </c>
      <c r="F19" s="13" t="s">
        <v>102</v>
      </c>
      <c r="G19" s="14" t="s">
        <v>103</v>
      </c>
      <c r="H19" s="55">
        <v>71.7</v>
      </c>
      <c r="I19" s="52" t="s">
        <v>104</v>
      </c>
      <c r="J19" s="54">
        <f aca="true" t="shared" si="1" ref="J19:J24">H19*0.4+I19*0.6</f>
        <v>72.24</v>
      </c>
      <c r="K19" s="11" t="s">
        <v>37</v>
      </c>
      <c r="L19" s="66" t="s">
        <v>31</v>
      </c>
      <c r="M19" s="36" t="s">
        <v>31</v>
      </c>
      <c r="N19" s="4"/>
    </row>
    <row r="20" spans="1:14" s="25" customFormat="1" ht="39.75" customHeight="1">
      <c r="A20" s="37" t="s">
        <v>136</v>
      </c>
      <c r="B20" s="4" t="s">
        <v>14</v>
      </c>
      <c r="C20" s="28" t="s">
        <v>99</v>
      </c>
      <c r="D20" s="9" t="s">
        <v>105</v>
      </c>
      <c r="E20" s="41" t="s">
        <v>153</v>
      </c>
      <c r="F20" s="42" t="s">
        <v>154</v>
      </c>
      <c r="G20" s="43" t="s">
        <v>155</v>
      </c>
      <c r="H20" s="44">
        <v>70.2</v>
      </c>
      <c r="I20" s="45" t="s">
        <v>156</v>
      </c>
      <c r="J20" s="46">
        <f t="shared" si="1"/>
        <v>73.68</v>
      </c>
      <c r="K20" s="47" t="s">
        <v>157</v>
      </c>
      <c r="L20" s="66" t="s">
        <v>31</v>
      </c>
      <c r="M20" s="36" t="s">
        <v>31</v>
      </c>
      <c r="N20" s="65" t="s">
        <v>158</v>
      </c>
    </row>
    <row r="21" spans="1:14" s="25" customFormat="1" ht="39.75" customHeight="1">
      <c r="A21" s="37" t="s">
        <v>137</v>
      </c>
      <c r="B21" s="4" t="s">
        <v>14</v>
      </c>
      <c r="C21" s="28" t="s">
        <v>99</v>
      </c>
      <c r="D21" s="9" t="s">
        <v>106</v>
      </c>
      <c r="E21" s="10" t="s">
        <v>107</v>
      </c>
      <c r="F21" s="13" t="s">
        <v>108</v>
      </c>
      <c r="G21" s="14" t="s">
        <v>109</v>
      </c>
      <c r="H21" s="60">
        <v>74</v>
      </c>
      <c r="I21" s="52" t="s">
        <v>110</v>
      </c>
      <c r="J21" s="54">
        <f t="shared" si="1"/>
        <v>71.12</v>
      </c>
      <c r="K21" s="11" t="s">
        <v>37</v>
      </c>
      <c r="L21" s="66" t="s">
        <v>31</v>
      </c>
      <c r="M21" s="36" t="s">
        <v>31</v>
      </c>
      <c r="N21" s="15"/>
    </row>
    <row r="22" spans="1:14" s="30" customFormat="1" ht="39.75" customHeight="1">
      <c r="A22" s="38" t="s">
        <v>138</v>
      </c>
      <c r="B22" s="29" t="s">
        <v>14</v>
      </c>
      <c r="C22" s="20" t="s">
        <v>111</v>
      </c>
      <c r="D22" s="20" t="s">
        <v>112</v>
      </c>
      <c r="E22" s="20" t="s">
        <v>113</v>
      </c>
      <c r="F22" s="20" t="s">
        <v>114</v>
      </c>
      <c r="G22" s="23" t="s">
        <v>115</v>
      </c>
      <c r="H22" s="55">
        <v>77.9</v>
      </c>
      <c r="I22" s="18" t="s">
        <v>116</v>
      </c>
      <c r="J22" s="54">
        <f t="shared" si="1"/>
        <v>81.2</v>
      </c>
      <c r="K22" s="8" t="s">
        <v>37</v>
      </c>
      <c r="L22" s="66" t="s">
        <v>31</v>
      </c>
      <c r="M22" s="36" t="s">
        <v>31</v>
      </c>
      <c r="N22" s="24"/>
    </row>
    <row r="23" spans="1:14" s="25" customFormat="1" ht="39.75" customHeight="1">
      <c r="A23" s="37" t="s">
        <v>139</v>
      </c>
      <c r="B23" s="4" t="s">
        <v>14</v>
      </c>
      <c r="C23" s="20" t="s">
        <v>117</v>
      </c>
      <c r="D23" s="20" t="s">
        <v>118</v>
      </c>
      <c r="E23" s="20" t="s">
        <v>119</v>
      </c>
      <c r="F23" s="20" t="s">
        <v>120</v>
      </c>
      <c r="G23" s="14" t="s">
        <v>121</v>
      </c>
      <c r="H23" s="55">
        <v>75.1</v>
      </c>
      <c r="I23" s="18" t="s">
        <v>68</v>
      </c>
      <c r="J23" s="54">
        <f t="shared" si="1"/>
        <v>76.48</v>
      </c>
      <c r="K23" s="11" t="s">
        <v>37</v>
      </c>
      <c r="L23" s="66" t="s">
        <v>31</v>
      </c>
      <c r="M23" s="36" t="s">
        <v>31</v>
      </c>
      <c r="N23" s="15"/>
    </row>
    <row r="24" spans="1:14" s="25" customFormat="1" ht="39.75" customHeight="1">
      <c r="A24" s="37" t="s">
        <v>140</v>
      </c>
      <c r="B24" s="4" t="s">
        <v>14</v>
      </c>
      <c r="C24" s="20" t="s">
        <v>117</v>
      </c>
      <c r="D24" s="20" t="s">
        <v>32</v>
      </c>
      <c r="E24" s="20" t="s">
        <v>122</v>
      </c>
      <c r="F24" s="20" t="s">
        <v>123</v>
      </c>
      <c r="G24" s="14" t="s">
        <v>124</v>
      </c>
      <c r="H24" s="55">
        <v>78.1</v>
      </c>
      <c r="I24" s="18" t="s">
        <v>125</v>
      </c>
      <c r="J24" s="54">
        <f t="shared" si="1"/>
        <v>75.76</v>
      </c>
      <c r="K24" s="11" t="s">
        <v>37</v>
      </c>
      <c r="L24" s="66" t="s">
        <v>31</v>
      </c>
      <c r="M24" s="36" t="s">
        <v>31</v>
      </c>
      <c r="N24" s="15"/>
    </row>
    <row r="25" spans="1:14" s="25" customFormat="1" ht="39.75" customHeight="1">
      <c r="A25" s="37" t="s">
        <v>141</v>
      </c>
      <c r="B25" s="4" t="s">
        <v>14</v>
      </c>
      <c r="C25" s="12" t="s">
        <v>126</v>
      </c>
      <c r="D25" s="9" t="s">
        <v>127</v>
      </c>
      <c r="E25" s="10" t="s">
        <v>128</v>
      </c>
      <c r="F25" s="13" t="s">
        <v>129</v>
      </c>
      <c r="G25" s="14" t="s">
        <v>130</v>
      </c>
      <c r="H25" s="62">
        <v>71.7</v>
      </c>
      <c r="I25" s="52" t="s">
        <v>131</v>
      </c>
      <c r="J25" s="54">
        <v>71.76</v>
      </c>
      <c r="K25" s="11" t="s">
        <v>37</v>
      </c>
      <c r="L25" s="66" t="s">
        <v>31</v>
      </c>
      <c r="M25" s="36" t="s">
        <v>31</v>
      </c>
      <c r="N25" s="15"/>
    </row>
    <row r="26" spans="1:14" s="25" customFormat="1" ht="39.75" customHeight="1">
      <c r="A26" s="37" t="s">
        <v>142</v>
      </c>
      <c r="B26" s="4" t="s">
        <v>14</v>
      </c>
      <c r="C26" s="21" t="s">
        <v>132</v>
      </c>
      <c r="D26" s="21" t="s">
        <v>133</v>
      </c>
      <c r="E26" s="21" t="s">
        <v>134</v>
      </c>
      <c r="F26" s="21" t="s">
        <v>135</v>
      </c>
      <c r="G26" s="14" t="s">
        <v>150</v>
      </c>
      <c r="H26" s="63">
        <v>77.5</v>
      </c>
      <c r="I26" s="52" t="s">
        <v>49</v>
      </c>
      <c r="J26" s="64">
        <f>H26*40%+I26*60%</f>
        <v>77.8</v>
      </c>
      <c r="K26" s="11" t="s">
        <v>37</v>
      </c>
      <c r="L26" s="66" t="s">
        <v>31</v>
      </c>
      <c r="M26" s="36" t="s">
        <v>31</v>
      </c>
      <c r="N26" s="15"/>
    </row>
  </sheetData>
  <sheetProtection/>
  <mergeCells count="14">
    <mergeCell ref="F2:F3"/>
    <mergeCell ref="N2:N3"/>
    <mergeCell ref="M2:M3"/>
    <mergeCell ref="G2:G3"/>
    <mergeCell ref="A1:N1"/>
    <mergeCell ref="A2:A3"/>
    <mergeCell ref="C2:C3"/>
    <mergeCell ref="D2:D3"/>
    <mergeCell ref="E2:E3"/>
    <mergeCell ref="K2:K3"/>
    <mergeCell ref="L2:L3"/>
    <mergeCell ref="J2:J3"/>
    <mergeCell ref="H2:I2"/>
    <mergeCell ref="B2:B3"/>
  </mergeCells>
  <printOptions horizontalCentered="1"/>
  <pageMargins left="0.2362204724409449" right="0.15748031496062992" top="0.984251968503937" bottom="0.787401574803149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</cp:lastModifiedBy>
  <cp:lastPrinted>2019-07-17T00:56:00Z</cp:lastPrinted>
  <dcterms:created xsi:type="dcterms:W3CDTF">2014-07-07T06:24:53Z</dcterms:created>
  <dcterms:modified xsi:type="dcterms:W3CDTF">2019-07-18T00:56:13Z</dcterms:modified>
  <cp:category/>
  <cp:version/>
  <cp:contentType/>
  <cp:contentStatus/>
</cp:coreProperties>
</file>