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<sst xmlns="http://schemas.openxmlformats.org/spreadsheetml/2006/main" count="855" uniqueCount="329">
  <si>
    <t>2019年贞丰县公开招聘事业单位工作人员总成绩公示</t>
  </si>
  <si>
    <t>序号</t>
  </si>
  <si>
    <t>招聘单位名称</t>
  </si>
  <si>
    <t>单位代码</t>
  </si>
  <si>
    <t>职位代码</t>
  </si>
  <si>
    <t>笔试准考证号</t>
  </si>
  <si>
    <t>面试准考证号</t>
  </si>
  <si>
    <t>性别</t>
  </si>
  <si>
    <t>民族</t>
  </si>
  <si>
    <t>加分</t>
  </si>
  <si>
    <t>笔试成绩</t>
  </si>
  <si>
    <t>笔试成绩+加分</t>
  </si>
  <si>
    <t>笔试总成绩占50%</t>
  </si>
  <si>
    <t>面试成绩</t>
  </si>
  <si>
    <t>面试成绩占50%</t>
  </si>
  <si>
    <t>总成绩</t>
  </si>
  <si>
    <t>备注</t>
  </si>
  <si>
    <t>1</t>
  </si>
  <si>
    <t>贞丰县卫健局</t>
  </si>
  <si>
    <t>1902</t>
  </si>
  <si>
    <t>WJ19060128</t>
  </si>
  <si>
    <t>WJMS190701</t>
  </si>
  <si>
    <t>女</t>
  </si>
  <si>
    <t>汉</t>
  </si>
  <si>
    <t>2</t>
  </si>
  <si>
    <t>WJ19060062</t>
  </si>
  <si>
    <t>WJMS190702</t>
  </si>
  <si>
    <t>布依</t>
  </si>
  <si>
    <t>3</t>
  </si>
  <si>
    <t>WJ19060151</t>
  </si>
  <si>
    <t>WJMS190703</t>
  </si>
  <si>
    <t>男</t>
  </si>
  <si>
    <t>4</t>
  </si>
  <si>
    <t>WJ19060049</t>
  </si>
  <si>
    <t>WJMS190704</t>
  </si>
  <si>
    <t>5</t>
  </si>
  <si>
    <t>WJ19060085</t>
  </si>
  <si>
    <t>WJMS190705</t>
  </si>
  <si>
    <t>6</t>
  </si>
  <si>
    <t>WJ19060087</t>
  </si>
  <si>
    <t>WJMS190706</t>
  </si>
  <si>
    <t>7</t>
  </si>
  <si>
    <t>WJ19060105</t>
  </si>
  <si>
    <t>WJMS190707</t>
  </si>
  <si>
    <t>缺考</t>
  </si>
  <si>
    <t>8</t>
  </si>
  <si>
    <t>WJ19060149</t>
  </si>
  <si>
    <t>WJMS190708</t>
  </si>
  <si>
    <t>9</t>
  </si>
  <si>
    <t>WJ19060161</t>
  </si>
  <si>
    <t>WJMS190709</t>
  </si>
  <si>
    <t xml:space="preserve">汉 </t>
  </si>
  <si>
    <t>10</t>
  </si>
  <si>
    <t>WJ19060273</t>
  </si>
  <si>
    <t>WJMS190710</t>
  </si>
  <si>
    <t>11</t>
  </si>
  <si>
    <t>WJ19060172</t>
  </si>
  <si>
    <t>WJMS190711</t>
  </si>
  <si>
    <t>12</t>
  </si>
  <si>
    <t>WJ19060260</t>
  </si>
  <si>
    <t>WJMS190712</t>
  </si>
  <si>
    <t>13</t>
  </si>
  <si>
    <t>WJ19060276</t>
  </si>
  <si>
    <t>WJMS190713</t>
  </si>
  <si>
    <t xml:space="preserve">布依 </t>
  </si>
  <si>
    <t>14</t>
  </si>
  <si>
    <t>WJ19060251</t>
  </si>
  <si>
    <t>WJMS190714</t>
  </si>
  <si>
    <t>15</t>
  </si>
  <si>
    <t>WJ19060199</t>
  </si>
  <si>
    <t>WJMS190715</t>
  </si>
  <si>
    <t>苗</t>
  </si>
  <si>
    <t>16</t>
  </si>
  <si>
    <t>WJ19060220</t>
  </si>
  <si>
    <t>WJMS190716</t>
  </si>
  <si>
    <t>17</t>
  </si>
  <si>
    <t>WJ19060229</t>
  </si>
  <si>
    <t>WJMS190717</t>
  </si>
  <si>
    <t>18</t>
  </si>
  <si>
    <t>WJ19060250</t>
  </si>
  <si>
    <t>WJMS190718</t>
  </si>
  <si>
    <t>19</t>
  </si>
  <si>
    <t>WJ19060397</t>
  </si>
  <si>
    <t>WJMS190719</t>
  </si>
  <si>
    <t>20</t>
  </si>
  <si>
    <t>WJ19060303</t>
  </si>
  <si>
    <t>WJMS190720</t>
  </si>
  <si>
    <t>21</t>
  </si>
  <si>
    <t>WJ19060419</t>
  </si>
  <si>
    <t>WJMS190721</t>
  </si>
  <si>
    <t>22</t>
  </si>
  <si>
    <t>WJ19060394</t>
  </si>
  <si>
    <t>WJMS190722</t>
  </si>
  <si>
    <t>23</t>
  </si>
  <si>
    <t>WJ19060390</t>
  </si>
  <si>
    <t>WJMS190723</t>
  </si>
  <si>
    <t>24</t>
  </si>
  <si>
    <t>WJ19060416</t>
  </si>
  <si>
    <t>WJMS190724</t>
  </si>
  <si>
    <t>25</t>
  </si>
  <si>
    <t>WJ19060519</t>
  </si>
  <si>
    <t>WJMS190725</t>
  </si>
  <si>
    <t>26</t>
  </si>
  <si>
    <t>WJ19060532</t>
  </si>
  <si>
    <t>WJMS190726</t>
  </si>
  <si>
    <t>27</t>
  </si>
  <si>
    <t>WJ19060567</t>
  </si>
  <si>
    <t>WJMS190727</t>
  </si>
  <si>
    <t>28</t>
  </si>
  <si>
    <t>WJ19060586</t>
  </si>
  <si>
    <t>WJMS190728</t>
  </si>
  <si>
    <t>29</t>
  </si>
  <si>
    <t>WJ19060516</t>
  </si>
  <si>
    <t>WJMS190729</t>
  </si>
  <si>
    <t>30</t>
  </si>
  <si>
    <t>WJ19060507</t>
  </si>
  <si>
    <t>WJMS190730</t>
  </si>
  <si>
    <t>31</t>
  </si>
  <si>
    <t>WJ19060529</t>
  </si>
  <si>
    <t>WJMS190731</t>
  </si>
  <si>
    <t>32</t>
  </si>
  <si>
    <t>WJ19060606</t>
  </si>
  <si>
    <t>WJMS190732</t>
  </si>
  <si>
    <t>33</t>
  </si>
  <si>
    <t>WJ19060607</t>
  </si>
  <si>
    <t>WJMS190733</t>
  </si>
  <si>
    <t>34</t>
  </si>
  <si>
    <t>WJ19060673</t>
  </si>
  <si>
    <t>WJMS190734</t>
  </si>
  <si>
    <t>35</t>
  </si>
  <si>
    <t>WJ19060633</t>
  </si>
  <si>
    <t>WJMS190735</t>
  </si>
  <si>
    <t>36</t>
  </si>
  <si>
    <t>WJ19060650</t>
  </si>
  <si>
    <t>WJMS190736</t>
  </si>
  <si>
    <t>37</t>
  </si>
  <si>
    <t>WJ19060652</t>
  </si>
  <si>
    <t>WJMS190737</t>
  </si>
  <si>
    <t>回</t>
  </si>
  <si>
    <t>38</t>
  </si>
  <si>
    <t>WJ19060665</t>
  </si>
  <si>
    <t>WJMS190738</t>
  </si>
  <si>
    <t>39</t>
  </si>
  <si>
    <t>WJ19061110</t>
  </si>
  <si>
    <t>WJMS190739</t>
  </si>
  <si>
    <t>40</t>
  </si>
  <si>
    <t>WJ19061114</t>
  </si>
  <si>
    <t>WJMS190740</t>
  </si>
  <si>
    <t>41</t>
  </si>
  <si>
    <t>WJ19061159</t>
  </si>
  <si>
    <t>WJMS190741</t>
  </si>
  <si>
    <t xml:space="preserve">土家 </t>
  </si>
  <si>
    <t>42</t>
  </si>
  <si>
    <t>WJ19061146</t>
  </si>
  <si>
    <t>WJMS190742</t>
  </si>
  <si>
    <t xml:space="preserve">苗 </t>
  </si>
  <si>
    <t>43</t>
  </si>
  <si>
    <t>WJ19061099</t>
  </si>
  <si>
    <t>WJMS190743</t>
  </si>
  <si>
    <t>44</t>
  </si>
  <si>
    <t>WJ19061126</t>
  </si>
  <si>
    <t>WJMS190744</t>
  </si>
  <si>
    <t>45</t>
  </si>
  <si>
    <t>WJ19061155</t>
  </si>
  <si>
    <t>WJMS190745</t>
  </si>
  <si>
    <t>46</t>
  </si>
  <si>
    <t>WJ19060730</t>
  </si>
  <si>
    <t>WJMS190746</t>
  </si>
  <si>
    <t>47</t>
  </si>
  <si>
    <t>WJ19060743</t>
  </si>
  <si>
    <t>WJMS190747</t>
  </si>
  <si>
    <t>48</t>
  </si>
  <si>
    <t>WJ19060751</t>
  </si>
  <si>
    <t>WJMS190748</t>
  </si>
  <si>
    <t>49</t>
  </si>
  <si>
    <t>WJ19060776</t>
  </si>
  <si>
    <t>WJMS190749</t>
  </si>
  <si>
    <t>50</t>
  </si>
  <si>
    <t>WJ19060782</t>
  </si>
  <si>
    <t>WJMS190750</t>
  </si>
  <si>
    <t>51</t>
  </si>
  <si>
    <t>WJ19060718</t>
  </si>
  <si>
    <t>WJMS190751</t>
  </si>
  <si>
    <t>52</t>
  </si>
  <si>
    <t>WJ19060731</t>
  </si>
  <si>
    <t>WJMS190752</t>
  </si>
  <si>
    <t>53</t>
  </si>
  <si>
    <t>WJ19060734</t>
  </si>
  <si>
    <t>WJMS190753</t>
  </si>
  <si>
    <t>54</t>
  </si>
  <si>
    <t>WJ19060742</t>
  </si>
  <si>
    <t>WJMS190754</t>
  </si>
  <si>
    <t>55</t>
  </si>
  <si>
    <t>WJ19060794</t>
  </si>
  <si>
    <t>WJMS190755</t>
  </si>
  <si>
    <t>56</t>
  </si>
  <si>
    <t>WJ19060828</t>
  </si>
  <si>
    <t>WJMS190756</t>
  </si>
  <si>
    <t>57</t>
  </si>
  <si>
    <t>WJ19060839</t>
  </si>
  <si>
    <t>WJMS190757</t>
  </si>
  <si>
    <t>58</t>
  </si>
  <si>
    <t>WJ19060817</t>
  </si>
  <si>
    <t>WJMS190758</t>
  </si>
  <si>
    <t>59</t>
  </si>
  <si>
    <t>WJ19060887</t>
  </si>
  <si>
    <t>WJMS190759</t>
  </si>
  <si>
    <t>60</t>
  </si>
  <si>
    <t>WJ19060801</t>
  </si>
  <si>
    <t>WJMS190760</t>
  </si>
  <si>
    <t>61</t>
  </si>
  <si>
    <t>WJ19060936</t>
  </si>
  <si>
    <t>WJMS190761</t>
  </si>
  <si>
    <t>62</t>
  </si>
  <si>
    <t>WJ19060943</t>
  </si>
  <si>
    <t>WJMS190762</t>
  </si>
  <si>
    <t>63</t>
  </si>
  <si>
    <t>WJ19060948</t>
  </si>
  <si>
    <t>WJMS190763</t>
  </si>
  <si>
    <t>64</t>
  </si>
  <si>
    <t>WJ19060925</t>
  </si>
  <si>
    <t>WJMS190764</t>
  </si>
  <si>
    <t>65</t>
  </si>
  <si>
    <t>WJ19060946</t>
  </si>
  <si>
    <t>WJMS190765</t>
  </si>
  <si>
    <t>66</t>
  </si>
  <si>
    <t>WJ19060976</t>
  </si>
  <si>
    <t>WJMS190766</t>
  </si>
  <si>
    <t>67</t>
  </si>
  <si>
    <t>WJ19061054</t>
  </si>
  <si>
    <t>WJMS190767</t>
  </si>
  <si>
    <t>68</t>
  </si>
  <si>
    <t>WJ19060991</t>
  </si>
  <si>
    <t>WJMS190768</t>
  </si>
  <si>
    <t>69</t>
  </si>
  <si>
    <t>WJ19061009</t>
  </si>
  <si>
    <t>WJMS190769</t>
  </si>
  <si>
    <t>70</t>
  </si>
  <si>
    <t>WJ19061025</t>
  </si>
  <si>
    <t>WJMS190770</t>
  </si>
  <si>
    <t>71</t>
  </si>
  <si>
    <t>WJ19061057</t>
  </si>
  <si>
    <t>WJMS190771</t>
  </si>
  <si>
    <t>72</t>
  </si>
  <si>
    <t>WJ19061052</t>
  </si>
  <si>
    <t>WJMS190772</t>
  </si>
  <si>
    <t>73</t>
  </si>
  <si>
    <t>WJ19061177</t>
  </si>
  <si>
    <t>WJMS190773</t>
  </si>
  <si>
    <t>74</t>
  </si>
  <si>
    <t>WJ19061223</t>
  </si>
  <si>
    <t>WJMS190774</t>
  </si>
  <si>
    <t>75</t>
  </si>
  <si>
    <t>WJ19061239</t>
  </si>
  <si>
    <t>WJMS190775</t>
  </si>
  <si>
    <t>76</t>
  </si>
  <si>
    <t>WJ19061215</t>
  </si>
  <si>
    <t>WJMS190776</t>
  </si>
  <si>
    <t>77</t>
  </si>
  <si>
    <t>WJ19061176</t>
  </si>
  <si>
    <t>WJMS190777</t>
  </si>
  <si>
    <t>78</t>
  </si>
  <si>
    <t>WJ19061241</t>
  </si>
  <si>
    <t>WJMS190778</t>
  </si>
  <si>
    <t>79</t>
  </si>
  <si>
    <t>WJ19061335</t>
  </si>
  <si>
    <t>WJMS190779</t>
  </si>
  <si>
    <t>80</t>
  </si>
  <si>
    <t>WJ19061338</t>
  </si>
  <si>
    <t>WJMS190780</t>
  </si>
  <si>
    <t>81</t>
  </si>
  <si>
    <t>WJ19061326</t>
  </si>
  <si>
    <t>WJMS190781</t>
  </si>
  <si>
    <t>82</t>
  </si>
  <si>
    <t>WJ19061340</t>
  </si>
  <si>
    <t>WJMS190782</t>
  </si>
  <si>
    <t>83</t>
  </si>
  <si>
    <t>WJ19061315</t>
  </si>
  <si>
    <t>WJMS190783</t>
  </si>
  <si>
    <t>84</t>
  </si>
  <si>
    <t>WJ19061274</t>
  </si>
  <si>
    <t>WJMS190784</t>
  </si>
  <si>
    <t>85</t>
  </si>
  <si>
    <t>WJ19061386</t>
  </si>
  <si>
    <t>WJMS190785</t>
  </si>
  <si>
    <t>86</t>
  </si>
  <si>
    <t>WJ19061356</t>
  </si>
  <si>
    <t>WJMS190786</t>
  </si>
  <si>
    <t>87</t>
  </si>
  <si>
    <t>WJ19061421</t>
  </si>
  <si>
    <t>WJMS190787</t>
  </si>
  <si>
    <t>88</t>
  </si>
  <si>
    <t>WJ19061407</t>
  </si>
  <si>
    <t>WJMS190788</t>
  </si>
  <si>
    <t>89</t>
  </si>
  <si>
    <t>WJ19061394</t>
  </si>
  <si>
    <t>WJMS190789</t>
  </si>
  <si>
    <t>90</t>
  </si>
  <si>
    <t>WJ19061415</t>
  </si>
  <si>
    <t>WJMS190790</t>
  </si>
  <si>
    <t>91</t>
  </si>
  <si>
    <t>贞丰县教育局</t>
  </si>
  <si>
    <t>1901</t>
  </si>
  <si>
    <t>JY19060005</t>
  </si>
  <si>
    <t>JSMS190701</t>
  </si>
  <si>
    <t>92</t>
  </si>
  <si>
    <t>JY19060016</t>
  </si>
  <si>
    <t>JSMS190702</t>
  </si>
  <si>
    <t>93</t>
  </si>
  <si>
    <t>JY19060007</t>
  </si>
  <si>
    <t>JSMS190703</t>
  </si>
  <si>
    <t>94</t>
  </si>
  <si>
    <t>JY19060017</t>
  </si>
  <si>
    <t>JSMS190704</t>
  </si>
  <si>
    <t>95</t>
  </si>
  <si>
    <t>JY19060020</t>
  </si>
  <si>
    <t>JSMS190705</t>
  </si>
  <si>
    <t>96</t>
  </si>
  <si>
    <t>JY19060029</t>
  </si>
  <si>
    <t>JSMS190706</t>
  </si>
  <si>
    <t>97</t>
  </si>
  <si>
    <t>JY19060040</t>
  </si>
  <si>
    <t>JSMS190707</t>
  </si>
  <si>
    <t>98</t>
  </si>
  <si>
    <t>JY19060046</t>
  </si>
  <si>
    <t>JSMS190708</t>
  </si>
  <si>
    <t>99</t>
  </si>
  <si>
    <t>JY19060049</t>
  </si>
  <si>
    <t>JSMS190709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</si>
</sst>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\&#25307;&#32856;&#24037;&#20316;\2019&#36126;&#20016;&#21439;&#20844;&#24320;&#25307;&#32856;&#20107;&#19994;&#21333;&#20301;&#24037;&#20316;&#20154;&#21592;\20190615&#25307;&#32771;&#25968;&#25454;&#65288;&#26202;&#19978;&#25968;&#25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套数据打印"/>
      <sheetName val="准考证"/>
      <sheetName val="存根"/>
      <sheetName val="准考单打"/>
      <sheetName val="存根单打"/>
      <sheetName val="登分册"/>
      <sheetName val="2019年招聘汇总表（1901-1902）"/>
      <sheetName val="RAT2019数据"/>
      <sheetName val="Sheet1"/>
    </sheetNames>
    <sheetDataSet>
      <sheetData sheetId="5">
        <row r="51">
          <cell r="D51">
            <v>58</v>
          </cell>
        </row>
        <row r="64">
          <cell r="D64">
            <v>59</v>
          </cell>
        </row>
        <row r="87">
          <cell r="D87">
            <v>58</v>
          </cell>
        </row>
        <row r="89">
          <cell r="D89">
            <v>58</v>
          </cell>
        </row>
        <row r="107">
          <cell r="D107">
            <v>58</v>
          </cell>
        </row>
        <row r="130">
          <cell r="D130">
            <v>74</v>
          </cell>
        </row>
        <row r="151">
          <cell r="D151">
            <v>58</v>
          </cell>
        </row>
        <row r="153">
          <cell r="D153">
            <v>60</v>
          </cell>
        </row>
        <row r="163">
          <cell r="D163">
            <v>58</v>
          </cell>
        </row>
        <row r="174">
          <cell r="D174">
            <v>65</v>
          </cell>
        </row>
        <row r="201">
          <cell r="D201">
            <v>53</v>
          </cell>
        </row>
        <row r="222">
          <cell r="D222">
            <v>55</v>
          </cell>
        </row>
        <row r="231">
          <cell r="D231">
            <v>53</v>
          </cell>
        </row>
        <row r="252">
          <cell r="D252">
            <v>55</v>
          </cell>
        </row>
        <row r="253">
          <cell r="D253">
            <v>56</v>
          </cell>
        </row>
        <row r="262">
          <cell r="D262">
            <v>62</v>
          </cell>
        </row>
        <row r="275">
          <cell r="D275">
            <v>70</v>
          </cell>
        </row>
        <row r="278">
          <cell r="D278">
            <v>60</v>
          </cell>
        </row>
        <row r="305">
          <cell r="D305">
            <v>70</v>
          </cell>
        </row>
        <row r="392">
          <cell r="D392">
            <v>58</v>
          </cell>
        </row>
        <row r="396">
          <cell r="D396">
            <v>66</v>
          </cell>
        </row>
        <row r="399">
          <cell r="D399">
            <v>78</v>
          </cell>
        </row>
        <row r="418">
          <cell r="D418">
            <v>60</v>
          </cell>
        </row>
        <row r="421">
          <cell r="D421">
            <v>66</v>
          </cell>
        </row>
        <row r="509">
          <cell r="D509">
            <v>54</v>
          </cell>
        </row>
        <row r="518">
          <cell r="D518">
            <v>55</v>
          </cell>
        </row>
        <row r="521">
          <cell r="D521">
            <v>68</v>
          </cell>
        </row>
        <row r="531">
          <cell r="D531">
            <v>54</v>
          </cell>
        </row>
        <row r="534">
          <cell r="D534">
            <v>64</v>
          </cell>
        </row>
        <row r="569">
          <cell r="D569">
            <v>56</v>
          </cell>
        </row>
        <row r="588">
          <cell r="D588">
            <v>56</v>
          </cell>
        </row>
        <row r="608">
          <cell r="D608">
            <v>60</v>
          </cell>
        </row>
        <row r="609">
          <cell r="D609">
            <v>57</v>
          </cell>
        </row>
        <row r="635">
          <cell r="D635">
            <v>54</v>
          </cell>
        </row>
        <row r="652">
          <cell r="D652">
            <v>56</v>
          </cell>
        </row>
        <row r="654">
          <cell r="D654">
            <v>54</v>
          </cell>
        </row>
        <row r="667">
          <cell r="D667">
            <v>56</v>
          </cell>
        </row>
        <row r="675">
          <cell r="D675">
            <v>57</v>
          </cell>
        </row>
        <row r="720">
          <cell r="D720">
            <v>56</v>
          </cell>
        </row>
        <row r="732">
          <cell r="D732">
            <v>68</v>
          </cell>
        </row>
        <row r="733">
          <cell r="D733">
            <v>54</v>
          </cell>
        </row>
        <row r="736">
          <cell r="D736">
            <v>56</v>
          </cell>
        </row>
        <row r="744">
          <cell r="D744">
            <v>54</v>
          </cell>
        </row>
        <row r="745">
          <cell r="D745">
            <v>66</v>
          </cell>
        </row>
        <row r="753">
          <cell r="D753">
            <v>61</v>
          </cell>
        </row>
        <row r="778">
          <cell r="D778">
            <v>57</v>
          </cell>
        </row>
        <row r="784">
          <cell r="D784">
            <v>59</v>
          </cell>
        </row>
        <row r="796">
          <cell r="D796">
            <v>65</v>
          </cell>
        </row>
        <row r="803">
          <cell r="D803">
            <v>54</v>
          </cell>
        </row>
        <row r="819">
          <cell r="D819">
            <v>64</v>
          </cell>
        </row>
        <row r="830">
          <cell r="D830">
            <v>63</v>
          </cell>
        </row>
        <row r="841">
          <cell r="D841">
            <v>63</v>
          </cell>
        </row>
        <row r="889">
          <cell r="D889">
            <v>58</v>
          </cell>
        </row>
        <row r="927">
          <cell r="D927">
            <v>57</v>
          </cell>
        </row>
        <row r="938">
          <cell r="D938">
            <v>66</v>
          </cell>
        </row>
        <row r="945">
          <cell r="D945">
            <v>65</v>
          </cell>
        </row>
        <row r="948">
          <cell r="D948">
            <v>54</v>
          </cell>
        </row>
        <row r="950">
          <cell r="D950">
            <v>61</v>
          </cell>
        </row>
        <row r="978">
          <cell r="D978">
            <v>52</v>
          </cell>
        </row>
        <row r="993">
          <cell r="D993">
            <v>60</v>
          </cell>
        </row>
        <row r="1011">
          <cell r="D1011">
            <v>57</v>
          </cell>
        </row>
        <row r="1027">
          <cell r="D1027">
            <v>53</v>
          </cell>
        </row>
        <row r="1054">
          <cell r="D1054">
            <v>52</v>
          </cell>
        </row>
        <row r="1056">
          <cell r="D1056">
            <v>63</v>
          </cell>
        </row>
        <row r="1059">
          <cell r="D1059">
            <v>53</v>
          </cell>
        </row>
        <row r="1101">
          <cell r="D1101">
            <v>58</v>
          </cell>
        </row>
        <row r="1112">
          <cell r="D1112">
            <v>64</v>
          </cell>
        </row>
        <row r="1116">
          <cell r="D1116">
            <v>63</v>
          </cell>
        </row>
        <row r="1128">
          <cell r="D1128">
            <v>58</v>
          </cell>
        </row>
        <row r="1148">
          <cell r="D1148">
            <v>62</v>
          </cell>
        </row>
        <row r="1157">
          <cell r="D1157">
            <v>56</v>
          </cell>
        </row>
        <row r="1161">
          <cell r="D1161">
            <v>63</v>
          </cell>
        </row>
        <row r="1178">
          <cell r="D1178">
            <v>49</v>
          </cell>
        </row>
        <row r="1179">
          <cell r="D1179">
            <v>59</v>
          </cell>
        </row>
        <row r="1217">
          <cell r="D1217">
            <v>51</v>
          </cell>
        </row>
        <row r="1225">
          <cell r="D1225">
            <v>56</v>
          </cell>
        </row>
        <row r="1241">
          <cell r="D1241">
            <v>54</v>
          </cell>
        </row>
        <row r="1243">
          <cell r="D1243">
            <v>49</v>
          </cell>
        </row>
        <row r="1276">
          <cell r="D1276">
            <v>55</v>
          </cell>
        </row>
        <row r="1317">
          <cell r="D1317">
            <v>56</v>
          </cell>
        </row>
        <row r="1328">
          <cell r="D1328">
            <v>62</v>
          </cell>
        </row>
        <row r="1337">
          <cell r="D1337">
            <v>67</v>
          </cell>
        </row>
        <row r="1340">
          <cell r="D1340">
            <v>66</v>
          </cell>
        </row>
        <row r="1342">
          <cell r="D1342">
            <v>63</v>
          </cell>
        </row>
        <row r="1358">
          <cell r="D1358">
            <v>55</v>
          </cell>
        </row>
        <row r="1388">
          <cell r="D1388">
            <v>60</v>
          </cell>
        </row>
        <row r="1396">
          <cell r="D1396">
            <v>51</v>
          </cell>
        </row>
        <row r="1409">
          <cell r="D1409">
            <v>51</v>
          </cell>
        </row>
        <row r="1417">
          <cell r="D1417">
            <v>49</v>
          </cell>
        </row>
        <row r="1423">
          <cell r="D1423">
            <v>54</v>
          </cell>
        </row>
        <row r="1433">
          <cell r="D1433">
            <v>69.5</v>
          </cell>
        </row>
        <row r="1435">
          <cell r="D1435">
            <v>62.5</v>
          </cell>
        </row>
        <row r="1444">
          <cell r="D1444">
            <v>66</v>
          </cell>
        </row>
        <row r="1445">
          <cell r="D1445">
            <v>64</v>
          </cell>
        </row>
        <row r="1448">
          <cell r="D1448">
            <v>64</v>
          </cell>
        </row>
        <row r="1457">
          <cell r="D1457">
            <v>66</v>
          </cell>
        </row>
        <row r="1468">
          <cell r="D1468">
            <v>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01"/>
  <sheetViews>
    <sheetView tabSelected="1" zoomScaleSheetLayoutView="100" workbookViewId="0" topLeftCell="A1">
      <pane ySplit="2" topLeftCell="A3" activePane="bottomLeft" state="frozen"/>
      <selection pane="bottomLeft" activeCell="Q91" sqref="Q91"/>
    </sheetView>
  </sheetViews>
  <sheetFormatPr defaultColWidth="9.00390625" defaultRowHeight="14.25"/>
  <cols>
    <col min="1" max="1" width="5.50390625" style="1" customWidth="1"/>
    <col min="2" max="2" width="12.625" style="1" customWidth="1"/>
    <col min="3" max="3" width="7.375" style="1" customWidth="1"/>
    <col min="4" max="4" width="4.375" style="1" customWidth="1"/>
    <col min="5" max="5" width="12.00390625" style="1" customWidth="1"/>
    <col min="6" max="6" width="11.375" style="1" customWidth="1"/>
    <col min="7" max="7" width="5.00390625" style="1" customWidth="1"/>
    <col min="8" max="8" width="5.625" style="1" customWidth="1"/>
    <col min="9" max="9" width="4.25390625" style="4" customWidth="1"/>
    <col min="10" max="10" width="8.125" style="5" customWidth="1"/>
    <col min="11" max="11" width="8.25390625" style="5" customWidth="1"/>
    <col min="12" max="12" width="7.25390625" style="5" customWidth="1"/>
    <col min="13" max="13" width="7.125" style="5" customWidth="1"/>
    <col min="14" max="14" width="6.50390625" style="6" customWidth="1"/>
    <col min="15" max="15" width="6.625" style="6" customWidth="1"/>
    <col min="16" max="16" width="6.75390625" style="1" customWidth="1"/>
    <col min="17" max="245" width="9.00390625" style="1" customWidth="1"/>
  </cols>
  <sheetData>
    <row r="1" spans="1:16" s="1" customFormat="1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"/>
      <c r="O1" s="13"/>
      <c r="P1" s="7"/>
    </row>
    <row r="2" spans="1:16" s="2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6" t="s">
        <v>14</v>
      </c>
      <c r="O2" s="16" t="s">
        <v>15</v>
      </c>
      <c r="P2" s="8" t="s">
        <v>16</v>
      </c>
    </row>
    <row r="3" spans="1:245" s="3" customFormat="1" ht="30" customHeight="1">
      <c r="A3" s="9" t="s">
        <v>17</v>
      </c>
      <c r="B3" s="9" t="s">
        <v>18</v>
      </c>
      <c r="C3" s="9" t="s">
        <v>19</v>
      </c>
      <c r="D3" s="9" t="s">
        <v>17</v>
      </c>
      <c r="E3" s="9" t="s">
        <v>20</v>
      </c>
      <c r="F3" s="9" t="s">
        <v>21</v>
      </c>
      <c r="G3" s="9" t="s">
        <v>22</v>
      </c>
      <c r="H3" s="9" t="s">
        <v>23</v>
      </c>
      <c r="I3" s="9"/>
      <c r="J3" s="17">
        <f>'[1]登分册'!D130</f>
        <v>74</v>
      </c>
      <c r="K3" s="17">
        <f aca="true" t="shared" si="0" ref="K3:K66">I3+J3</f>
        <v>74</v>
      </c>
      <c r="L3" s="17">
        <f aca="true" t="shared" si="1" ref="L3:L66">K3*50%</f>
        <v>37</v>
      </c>
      <c r="M3" s="17">
        <v>86.4</v>
      </c>
      <c r="N3" s="18">
        <f aca="true" t="shared" si="2" ref="N3:N8">M3*50%</f>
        <v>43.2</v>
      </c>
      <c r="O3" s="18">
        <f aca="true" t="shared" si="3" ref="O3:O8">(L3+N3)</f>
        <v>80.2</v>
      </c>
      <c r="P3" s="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245" s="3" customFormat="1" ht="30" customHeight="1">
      <c r="A4" s="9" t="s">
        <v>24</v>
      </c>
      <c r="B4" s="9" t="s">
        <v>18</v>
      </c>
      <c r="C4" s="9" t="s">
        <v>19</v>
      </c>
      <c r="D4" s="9" t="s">
        <v>17</v>
      </c>
      <c r="E4" s="9" t="s">
        <v>25</v>
      </c>
      <c r="F4" s="9" t="s">
        <v>26</v>
      </c>
      <c r="G4" s="9" t="s">
        <v>22</v>
      </c>
      <c r="H4" s="9" t="s">
        <v>27</v>
      </c>
      <c r="I4" s="9" t="s">
        <v>24</v>
      </c>
      <c r="J4" s="17">
        <f>'[1]登分册'!D64</f>
        <v>59</v>
      </c>
      <c r="K4" s="17">
        <f t="shared" si="0"/>
        <v>61</v>
      </c>
      <c r="L4" s="17">
        <f t="shared" si="1"/>
        <v>30.5</v>
      </c>
      <c r="M4" s="17">
        <v>74.8</v>
      </c>
      <c r="N4" s="18">
        <f t="shared" si="2"/>
        <v>37.4</v>
      </c>
      <c r="O4" s="18">
        <f t="shared" si="3"/>
        <v>67.9</v>
      </c>
      <c r="P4" s="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3" customFormat="1" ht="30" customHeight="1">
      <c r="A5" s="9" t="s">
        <v>28</v>
      </c>
      <c r="B5" s="9" t="s">
        <v>18</v>
      </c>
      <c r="C5" s="9" t="s">
        <v>19</v>
      </c>
      <c r="D5" s="9" t="s">
        <v>17</v>
      </c>
      <c r="E5" s="9" t="s">
        <v>29</v>
      </c>
      <c r="F5" s="9" t="s">
        <v>30</v>
      </c>
      <c r="G5" s="9" t="s">
        <v>31</v>
      </c>
      <c r="H5" s="9" t="s">
        <v>23</v>
      </c>
      <c r="I5" s="9"/>
      <c r="J5" s="17">
        <f>'[1]登分册'!D153</f>
        <v>60</v>
      </c>
      <c r="K5" s="17">
        <f t="shared" si="0"/>
        <v>60</v>
      </c>
      <c r="L5" s="17">
        <f t="shared" si="1"/>
        <v>30</v>
      </c>
      <c r="M5" s="17">
        <v>74.8</v>
      </c>
      <c r="N5" s="18">
        <f t="shared" si="2"/>
        <v>37.4</v>
      </c>
      <c r="O5" s="18">
        <f t="shared" si="3"/>
        <v>67.4</v>
      </c>
      <c r="P5" s="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245" s="3" customFormat="1" ht="30" customHeight="1">
      <c r="A6" s="9" t="s">
        <v>32</v>
      </c>
      <c r="B6" s="9" t="s">
        <v>18</v>
      </c>
      <c r="C6" s="9" t="s">
        <v>19</v>
      </c>
      <c r="D6" s="9" t="s">
        <v>17</v>
      </c>
      <c r="E6" s="9" t="s">
        <v>33</v>
      </c>
      <c r="F6" s="9" t="s">
        <v>34</v>
      </c>
      <c r="G6" s="9" t="s">
        <v>31</v>
      </c>
      <c r="H6" s="9" t="s">
        <v>23</v>
      </c>
      <c r="I6" s="9"/>
      <c r="J6" s="17">
        <f>'[1]登分册'!D51</f>
        <v>58</v>
      </c>
      <c r="K6" s="17">
        <f t="shared" si="0"/>
        <v>58</v>
      </c>
      <c r="L6" s="17">
        <f t="shared" si="1"/>
        <v>29</v>
      </c>
      <c r="M6" s="17">
        <v>86</v>
      </c>
      <c r="N6" s="18">
        <f t="shared" si="2"/>
        <v>43</v>
      </c>
      <c r="O6" s="18">
        <f t="shared" si="3"/>
        <v>72</v>
      </c>
      <c r="P6" s="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</row>
    <row r="7" spans="1:245" s="3" customFormat="1" ht="30" customHeight="1">
      <c r="A7" s="9" t="s">
        <v>35</v>
      </c>
      <c r="B7" s="9" t="s">
        <v>18</v>
      </c>
      <c r="C7" s="9" t="s">
        <v>19</v>
      </c>
      <c r="D7" s="9" t="s">
        <v>17</v>
      </c>
      <c r="E7" s="9" t="s">
        <v>36</v>
      </c>
      <c r="F7" s="9" t="s">
        <v>37</v>
      </c>
      <c r="G7" s="9" t="s">
        <v>22</v>
      </c>
      <c r="H7" s="9" t="s">
        <v>23</v>
      </c>
      <c r="I7" s="9"/>
      <c r="J7" s="17">
        <f>'[1]登分册'!D87</f>
        <v>58</v>
      </c>
      <c r="K7" s="17">
        <f t="shared" si="0"/>
        <v>58</v>
      </c>
      <c r="L7" s="17">
        <f t="shared" si="1"/>
        <v>29</v>
      </c>
      <c r="M7" s="17">
        <v>87.6</v>
      </c>
      <c r="N7" s="18">
        <f t="shared" si="2"/>
        <v>43.8</v>
      </c>
      <c r="O7" s="18">
        <f t="shared" si="3"/>
        <v>72.8</v>
      </c>
      <c r="P7" s="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</row>
    <row r="8" spans="1:245" s="3" customFormat="1" ht="30" customHeight="1">
      <c r="A8" s="9" t="s">
        <v>38</v>
      </c>
      <c r="B8" s="9" t="s">
        <v>18</v>
      </c>
      <c r="C8" s="9" t="s">
        <v>19</v>
      </c>
      <c r="D8" s="9" t="s">
        <v>17</v>
      </c>
      <c r="E8" s="9" t="s">
        <v>39</v>
      </c>
      <c r="F8" s="9" t="s">
        <v>40</v>
      </c>
      <c r="G8" s="9" t="s">
        <v>22</v>
      </c>
      <c r="H8" s="9" t="s">
        <v>23</v>
      </c>
      <c r="I8" s="9"/>
      <c r="J8" s="17">
        <f>'[1]登分册'!D89</f>
        <v>58</v>
      </c>
      <c r="K8" s="17">
        <f t="shared" si="0"/>
        <v>58</v>
      </c>
      <c r="L8" s="17">
        <f t="shared" si="1"/>
        <v>29</v>
      </c>
      <c r="M8" s="17">
        <v>85.2</v>
      </c>
      <c r="N8" s="18">
        <f t="shared" si="2"/>
        <v>42.6</v>
      </c>
      <c r="O8" s="18">
        <f t="shared" si="3"/>
        <v>71.6</v>
      </c>
      <c r="P8" s="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</row>
    <row r="9" spans="1:245" s="3" customFormat="1" ht="30" customHeight="1">
      <c r="A9" s="9" t="s">
        <v>41</v>
      </c>
      <c r="B9" s="9" t="s">
        <v>18</v>
      </c>
      <c r="C9" s="9" t="s">
        <v>19</v>
      </c>
      <c r="D9" s="9" t="s">
        <v>17</v>
      </c>
      <c r="E9" s="9" t="s">
        <v>42</v>
      </c>
      <c r="F9" s="9" t="s">
        <v>43</v>
      </c>
      <c r="G9" s="9" t="s">
        <v>22</v>
      </c>
      <c r="H9" s="9" t="s">
        <v>23</v>
      </c>
      <c r="I9" s="9"/>
      <c r="J9" s="17">
        <f>'[1]登分册'!D107</f>
        <v>58</v>
      </c>
      <c r="K9" s="17">
        <f t="shared" si="0"/>
        <v>58</v>
      </c>
      <c r="L9" s="17">
        <f t="shared" si="1"/>
        <v>29</v>
      </c>
      <c r="M9" s="17" t="s">
        <v>44</v>
      </c>
      <c r="N9" s="18" t="s">
        <v>44</v>
      </c>
      <c r="O9" s="18">
        <v>29</v>
      </c>
      <c r="P9" s="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</row>
    <row r="10" spans="1:245" s="3" customFormat="1" ht="30" customHeight="1">
      <c r="A10" s="9" t="s">
        <v>45</v>
      </c>
      <c r="B10" s="9" t="s">
        <v>18</v>
      </c>
      <c r="C10" s="9" t="s">
        <v>19</v>
      </c>
      <c r="D10" s="9" t="s">
        <v>17</v>
      </c>
      <c r="E10" s="9" t="s">
        <v>46</v>
      </c>
      <c r="F10" s="9" t="s">
        <v>47</v>
      </c>
      <c r="G10" s="9" t="s">
        <v>22</v>
      </c>
      <c r="H10" s="9" t="s">
        <v>23</v>
      </c>
      <c r="I10" s="9"/>
      <c r="J10" s="17">
        <f>'[1]登分册'!D151</f>
        <v>58</v>
      </c>
      <c r="K10" s="17">
        <f t="shared" si="0"/>
        <v>58</v>
      </c>
      <c r="L10" s="17">
        <f t="shared" si="1"/>
        <v>29</v>
      </c>
      <c r="M10" s="17" t="s">
        <v>44</v>
      </c>
      <c r="N10" s="18" t="s">
        <v>44</v>
      </c>
      <c r="O10" s="18">
        <v>29</v>
      </c>
      <c r="P10" s="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</row>
    <row r="11" spans="1:245" s="3" customFormat="1" ht="30" customHeight="1">
      <c r="A11" s="9" t="s">
        <v>48</v>
      </c>
      <c r="B11" s="9" t="s">
        <v>18</v>
      </c>
      <c r="C11" s="9" t="s">
        <v>19</v>
      </c>
      <c r="D11" s="9" t="s">
        <v>17</v>
      </c>
      <c r="E11" s="9" t="s">
        <v>49</v>
      </c>
      <c r="F11" s="9" t="s">
        <v>50</v>
      </c>
      <c r="G11" s="9" t="s">
        <v>22</v>
      </c>
      <c r="H11" s="9" t="s">
        <v>51</v>
      </c>
      <c r="I11" s="9"/>
      <c r="J11" s="17">
        <f>'[1]登分册'!D163</f>
        <v>58</v>
      </c>
      <c r="K11" s="17">
        <f t="shared" si="0"/>
        <v>58</v>
      </c>
      <c r="L11" s="17">
        <f t="shared" si="1"/>
        <v>29</v>
      </c>
      <c r="M11" s="17">
        <v>87.4</v>
      </c>
      <c r="N11" s="18">
        <f aca="true" t="shared" si="4" ref="N11:N18">M11*50%</f>
        <v>43.7</v>
      </c>
      <c r="O11" s="18">
        <f aca="true" t="shared" si="5" ref="O11:O18">(L11+N11)</f>
        <v>72.7</v>
      </c>
      <c r="P11" s="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</row>
    <row r="12" spans="1:245" s="3" customFormat="1" ht="30" customHeight="1">
      <c r="A12" s="9" t="s">
        <v>52</v>
      </c>
      <c r="B12" s="9" t="s">
        <v>18</v>
      </c>
      <c r="C12" s="9" t="s">
        <v>19</v>
      </c>
      <c r="D12" s="9" t="s">
        <v>24</v>
      </c>
      <c r="E12" s="9" t="s">
        <v>53</v>
      </c>
      <c r="F12" s="9" t="s">
        <v>54</v>
      </c>
      <c r="G12" s="9" t="s">
        <v>22</v>
      </c>
      <c r="H12" s="9" t="s">
        <v>23</v>
      </c>
      <c r="I12" s="9"/>
      <c r="J12" s="17">
        <f>'[1]登分册'!D275</f>
        <v>70</v>
      </c>
      <c r="K12" s="17">
        <f t="shared" si="0"/>
        <v>70</v>
      </c>
      <c r="L12" s="17">
        <f t="shared" si="1"/>
        <v>35</v>
      </c>
      <c r="M12" s="17">
        <v>86</v>
      </c>
      <c r="N12" s="18">
        <f t="shared" si="4"/>
        <v>43</v>
      </c>
      <c r="O12" s="18">
        <f t="shared" si="5"/>
        <v>78</v>
      </c>
      <c r="P12" s="9"/>
      <c r="Q12" s="20"/>
      <c r="R12" s="20"/>
      <c r="S12" s="20"/>
      <c r="T12" s="2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</row>
    <row r="13" spans="1:245" s="3" customFormat="1" ht="30" customHeight="1">
      <c r="A13" s="9" t="s">
        <v>55</v>
      </c>
      <c r="B13" s="9" t="s">
        <v>18</v>
      </c>
      <c r="C13" s="10">
        <v>1902</v>
      </c>
      <c r="D13" s="10">
        <v>2</v>
      </c>
      <c r="E13" s="9" t="s">
        <v>56</v>
      </c>
      <c r="F13" s="9" t="s">
        <v>57</v>
      </c>
      <c r="G13" s="9" t="s">
        <v>31</v>
      </c>
      <c r="H13" s="9" t="s">
        <v>27</v>
      </c>
      <c r="I13" s="9" t="s">
        <v>24</v>
      </c>
      <c r="J13" s="17">
        <f>'[1]登分册'!D174</f>
        <v>65</v>
      </c>
      <c r="K13" s="17">
        <f t="shared" si="0"/>
        <v>67</v>
      </c>
      <c r="L13" s="17">
        <f t="shared" si="1"/>
        <v>33.5</v>
      </c>
      <c r="M13" s="17">
        <v>75</v>
      </c>
      <c r="N13" s="18">
        <f t="shared" si="4"/>
        <v>37.5</v>
      </c>
      <c r="O13" s="18">
        <f t="shared" si="5"/>
        <v>71</v>
      </c>
      <c r="P13" s="9"/>
      <c r="Q13" s="20"/>
      <c r="R13" s="20"/>
      <c r="S13" s="20"/>
      <c r="T13" s="20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</row>
    <row r="14" spans="1:245" s="3" customFormat="1" ht="30" customHeight="1">
      <c r="A14" s="9" t="s">
        <v>58</v>
      </c>
      <c r="B14" s="9" t="s">
        <v>18</v>
      </c>
      <c r="C14" s="10">
        <v>1902</v>
      </c>
      <c r="D14" s="10">
        <v>2</v>
      </c>
      <c r="E14" s="9" t="s">
        <v>59</v>
      </c>
      <c r="F14" s="9" t="s">
        <v>60</v>
      </c>
      <c r="G14" s="9" t="s">
        <v>22</v>
      </c>
      <c r="H14" s="9" t="s">
        <v>23</v>
      </c>
      <c r="I14" s="9"/>
      <c r="J14" s="17">
        <f>'[1]登分册'!D262</f>
        <v>62</v>
      </c>
      <c r="K14" s="17">
        <f t="shared" si="0"/>
        <v>62</v>
      </c>
      <c r="L14" s="17">
        <f t="shared" si="1"/>
        <v>31</v>
      </c>
      <c r="M14" s="17">
        <v>83.6</v>
      </c>
      <c r="N14" s="18">
        <f t="shared" si="4"/>
        <v>41.8</v>
      </c>
      <c r="O14" s="18">
        <f t="shared" si="5"/>
        <v>72.8</v>
      </c>
      <c r="P14" s="9"/>
      <c r="Q14" s="20"/>
      <c r="R14" s="20"/>
      <c r="S14" s="20"/>
      <c r="T14" s="2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</row>
    <row r="15" spans="1:245" s="3" customFormat="1" ht="30" customHeight="1">
      <c r="A15" s="9" t="s">
        <v>61</v>
      </c>
      <c r="B15" s="9" t="s">
        <v>18</v>
      </c>
      <c r="C15" s="9" t="s">
        <v>19</v>
      </c>
      <c r="D15" s="9" t="s">
        <v>24</v>
      </c>
      <c r="E15" s="9" t="s">
        <v>62</v>
      </c>
      <c r="F15" s="9" t="s">
        <v>63</v>
      </c>
      <c r="G15" s="9" t="s">
        <v>31</v>
      </c>
      <c r="H15" s="9" t="s">
        <v>64</v>
      </c>
      <c r="I15" s="9" t="s">
        <v>24</v>
      </c>
      <c r="J15" s="17">
        <f>'[1]登分册'!D278</f>
        <v>60</v>
      </c>
      <c r="K15" s="17">
        <f t="shared" si="0"/>
        <v>62</v>
      </c>
      <c r="L15" s="17">
        <f t="shared" si="1"/>
        <v>31</v>
      </c>
      <c r="M15" s="17">
        <v>78.2</v>
      </c>
      <c r="N15" s="18">
        <f t="shared" si="4"/>
        <v>39.1</v>
      </c>
      <c r="O15" s="18">
        <f t="shared" si="5"/>
        <v>70.1</v>
      </c>
      <c r="P15" s="9"/>
      <c r="Q15" s="20"/>
      <c r="R15" s="20"/>
      <c r="S15" s="20"/>
      <c r="T15" s="20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</row>
    <row r="16" spans="1:245" s="3" customFormat="1" ht="30" customHeight="1">
      <c r="A16" s="9" t="s">
        <v>65</v>
      </c>
      <c r="B16" s="9" t="s">
        <v>18</v>
      </c>
      <c r="C16" s="10">
        <v>1902</v>
      </c>
      <c r="D16" s="10">
        <v>2</v>
      </c>
      <c r="E16" s="9" t="s">
        <v>66</v>
      </c>
      <c r="F16" s="9" t="s">
        <v>67</v>
      </c>
      <c r="G16" s="9" t="s">
        <v>22</v>
      </c>
      <c r="H16" s="9" t="s">
        <v>27</v>
      </c>
      <c r="I16" s="9" t="s">
        <v>24</v>
      </c>
      <c r="J16" s="17">
        <f>'[1]登分册'!D253</f>
        <v>56</v>
      </c>
      <c r="K16" s="17">
        <f t="shared" si="0"/>
        <v>58</v>
      </c>
      <c r="L16" s="17">
        <f t="shared" si="1"/>
        <v>29</v>
      </c>
      <c r="M16" s="17">
        <v>72.6</v>
      </c>
      <c r="N16" s="18">
        <f t="shared" si="4"/>
        <v>36.3</v>
      </c>
      <c r="O16" s="18">
        <f t="shared" si="5"/>
        <v>65.3</v>
      </c>
      <c r="P16" s="9"/>
      <c r="Q16" s="20"/>
      <c r="R16" s="20"/>
      <c r="S16" s="20"/>
      <c r="T16" s="20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3" customFormat="1" ht="30" customHeight="1">
      <c r="A17" s="9" t="s">
        <v>68</v>
      </c>
      <c r="B17" s="9" t="s">
        <v>18</v>
      </c>
      <c r="C17" s="10">
        <v>1902</v>
      </c>
      <c r="D17" s="10">
        <v>2</v>
      </c>
      <c r="E17" s="9" t="s">
        <v>69</v>
      </c>
      <c r="F17" s="9" t="s">
        <v>70</v>
      </c>
      <c r="G17" s="9" t="s">
        <v>22</v>
      </c>
      <c r="H17" s="9" t="s">
        <v>71</v>
      </c>
      <c r="I17" s="9" t="s">
        <v>24</v>
      </c>
      <c r="J17" s="17">
        <f>'[1]登分册'!D201</f>
        <v>53</v>
      </c>
      <c r="K17" s="17">
        <f t="shared" si="0"/>
        <v>55</v>
      </c>
      <c r="L17" s="17">
        <f t="shared" si="1"/>
        <v>27.5</v>
      </c>
      <c r="M17" s="17">
        <v>80</v>
      </c>
      <c r="N17" s="18">
        <f t="shared" si="4"/>
        <v>40</v>
      </c>
      <c r="O17" s="18">
        <f t="shared" si="5"/>
        <v>67.5</v>
      </c>
      <c r="P17" s="9"/>
      <c r="Q17" s="20"/>
      <c r="R17" s="20"/>
      <c r="S17" s="20"/>
      <c r="T17" s="20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</row>
    <row r="18" spans="1:245" s="3" customFormat="1" ht="30" customHeight="1">
      <c r="A18" s="9" t="s">
        <v>72</v>
      </c>
      <c r="B18" s="9" t="s">
        <v>18</v>
      </c>
      <c r="C18" s="10">
        <v>1902</v>
      </c>
      <c r="D18" s="10">
        <v>2</v>
      </c>
      <c r="E18" s="9" t="s">
        <v>73</v>
      </c>
      <c r="F18" s="9" t="s">
        <v>74</v>
      </c>
      <c r="G18" s="9" t="s">
        <v>22</v>
      </c>
      <c r="H18" s="9" t="s">
        <v>23</v>
      </c>
      <c r="I18" s="9"/>
      <c r="J18" s="17">
        <f>'[1]登分册'!D222</f>
        <v>55</v>
      </c>
      <c r="K18" s="17">
        <f t="shared" si="0"/>
        <v>55</v>
      </c>
      <c r="L18" s="17">
        <f t="shared" si="1"/>
        <v>27.5</v>
      </c>
      <c r="M18" s="17">
        <v>90.2</v>
      </c>
      <c r="N18" s="18">
        <f t="shared" si="4"/>
        <v>45.1</v>
      </c>
      <c r="O18" s="18">
        <f t="shared" si="5"/>
        <v>72.6</v>
      </c>
      <c r="P18" s="9"/>
      <c r="Q18" s="20"/>
      <c r="R18" s="20"/>
      <c r="S18" s="20"/>
      <c r="T18" s="20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</row>
    <row r="19" spans="1:245" s="3" customFormat="1" ht="30" customHeight="1">
      <c r="A19" s="9" t="s">
        <v>75</v>
      </c>
      <c r="B19" s="9" t="s">
        <v>18</v>
      </c>
      <c r="C19" s="10">
        <v>1902</v>
      </c>
      <c r="D19" s="10">
        <v>2</v>
      </c>
      <c r="E19" s="9" t="s">
        <v>76</v>
      </c>
      <c r="F19" s="9" t="s">
        <v>77</v>
      </c>
      <c r="G19" s="9" t="s">
        <v>22</v>
      </c>
      <c r="H19" s="9" t="s">
        <v>27</v>
      </c>
      <c r="I19" s="9" t="s">
        <v>24</v>
      </c>
      <c r="J19" s="17">
        <f>'[1]登分册'!D231</f>
        <v>53</v>
      </c>
      <c r="K19" s="17">
        <f t="shared" si="0"/>
        <v>55</v>
      </c>
      <c r="L19" s="17">
        <f t="shared" si="1"/>
        <v>27.5</v>
      </c>
      <c r="M19" s="17" t="s">
        <v>44</v>
      </c>
      <c r="N19" s="18" t="s">
        <v>44</v>
      </c>
      <c r="O19" s="18">
        <v>27.5</v>
      </c>
      <c r="P19" s="9"/>
      <c r="Q19" s="20"/>
      <c r="R19" s="20"/>
      <c r="S19" s="20"/>
      <c r="T19" s="20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5" s="3" customFormat="1" ht="30" customHeight="1">
      <c r="A20" s="9" t="s">
        <v>78</v>
      </c>
      <c r="B20" s="9" t="s">
        <v>18</v>
      </c>
      <c r="C20" s="10">
        <v>1902</v>
      </c>
      <c r="D20" s="10">
        <v>2</v>
      </c>
      <c r="E20" s="9" t="s">
        <v>79</v>
      </c>
      <c r="F20" s="9" t="s">
        <v>80</v>
      </c>
      <c r="G20" s="9" t="s">
        <v>22</v>
      </c>
      <c r="H20" s="9" t="s">
        <v>23</v>
      </c>
      <c r="I20" s="9"/>
      <c r="J20" s="17">
        <f>'[1]登分册'!D252</f>
        <v>55</v>
      </c>
      <c r="K20" s="17">
        <f t="shared" si="0"/>
        <v>55</v>
      </c>
      <c r="L20" s="17">
        <f t="shared" si="1"/>
        <v>27.5</v>
      </c>
      <c r="M20" s="17">
        <v>75.4</v>
      </c>
      <c r="N20" s="18">
        <f aca="true" t="shared" si="6" ref="N20:N22">M20*50%</f>
        <v>37.7</v>
      </c>
      <c r="O20" s="18">
        <f aca="true" t="shared" si="7" ref="O20:O22">(L20+N20)</f>
        <v>65.2</v>
      </c>
      <c r="P20" s="9"/>
      <c r="Q20" s="20"/>
      <c r="R20" s="20"/>
      <c r="S20" s="20"/>
      <c r="T20" s="20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</row>
    <row r="21" spans="1:245" s="3" customFormat="1" ht="30" customHeight="1">
      <c r="A21" s="9" t="s">
        <v>81</v>
      </c>
      <c r="B21" s="9" t="s">
        <v>18</v>
      </c>
      <c r="C21" s="9" t="s">
        <v>19</v>
      </c>
      <c r="D21" s="9" t="s">
        <v>28</v>
      </c>
      <c r="E21" s="9" t="s">
        <v>82</v>
      </c>
      <c r="F21" s="9" t="s">
        <v>83</v>
      </c>
      <c r="G21" s="9" t="s">
        <v>22</v>
      </c>
      <c r="H21" s="9" t="s">
        <v>23</v>
      </c>
      <c r="I21" s="9"/>
      <c r="J21" s="17">
        <f>'[1]登分册'!D399</f>
        <v>78</v>
      </c>
      <c r="K21" s="17">
        <f t="shared" si="0"/>
        <v>78</v>
      </c>
      <c r="L21" s="17">
        <f t="shared" si="1"/>
        <v>39</v>
      </c>
      <c r="M21" s="17">
        <v>84.8</v>
      </c>
      <c r="N21" s="18">
        <f t="shared" si="6"/>
        <v>42.4</v>
      </c>
      <c r="O21" s="18">
        <f t="shared" si="7"/>
        <v>81.4</v>
      </c>
      <c r="P21" s="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1:245" s="3" customFormat="1" ht="30" customHeight="1">
      <c r="A22" s="9" t="s">
        <v>84</v>
      </c>
      <c r="B22" s="9" t="s">
        <v>18</v>
      </c>
      <c r="C22" s="9" t="s">
        <v>19</v>
      </c>
      <c r="D22" s="9" t="s">
        <v>28</v>
      </c>
      <c r="E22" s="9" t="s">
        <v>85</v>
      </c>
      <c r="F22" s="9" t="s">
        <v>86</v>
      </c>
      <c r="G22" s="9" t="s">
        <v>31</v>
      </c>
      <c r="H22" s="9" t="s">
        <v>64</v>
      </c>
      <c r="I22" s="9" t="s">
        <v>24</v>
      </c>
      <c r="J22" s="17">
        <f>'[1]登分册'!D305</f>
        <v>70</v>
      </c>
      <c r="K22" s="17">
        <f t="shared" si="0"/>
        <v>72</v>
      </c>
      <c r="L22" s="17">
        <f t="shared" si="1"/>
        <v>36</v>
      </c>
      <c r="M22" s="17">
        <v>82</v>
      </c>
      <c r="N22" s="18">
        <f t="shared" si="6"/>
        <v>41</v>
      </c>
      <c r="O22" s="18">
        <f t="shared" si="7"/>
        <v>77</v>
      </c>
      <c r="P22" s="9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s="3" customFormat="1" ht="30" customHeight="1">
      <c r="A23" s="9" t="s">
        <v>87</v>
      </c>
      <c r="B23" s="9" t="s">
        <v>18</v>
      </c>
      <c r="C23" s="9" t="s">
        <v>19</v>
      </c>
      <c r="D23" s="9" t="s">
        <v>28</v>
      </c>
      <c r="E23" s="9" t="s">
        <v>88</v>
      </c>
      <c r="F23" s="9" t="s">
        <v>89</v>
      </c>
      <c r="G23" s="9" t="s">
        <v>31</v>
      </c>
      <c r="H23" s="9" t="s">
        <v>71</v>
      </c>
      <c r="I23" s="9" t="s">
        <v>24</v>
      </c>
      <c r="J23" s="17">
        <f>'[1]登分册'!D421</f>
        <v>66</v>
      </c>
      <c r="K23" s="17">
        <f t="shared" si="0"/>
        <v>68</v>
      </c>
      <c r="L23" s="17">
        <f t="shared" si="1"/>
        <v>34</v>
      </c>
      <c r="M23" s="17" t="s">
        <v>44</v>
      </c>
      <c r="N23" s="18" t="s">
        <v>44</v>
      </c>
      <c r="O23" s="18">
        <v>34</v>
      </c>
      <c r="P23" s="9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s="3" customFormat="1" ht="30" customHeight="1">
      <c r="A24" s="9" t="s">
        <v>90</v>
      </c>
      <c r="B24" s="9" t="s">
        <v>18</v>
      </c>
      <c r="C24" s="9" t="s">
        <v>19</v>
      </c>
      <c r="D24" s="9" t="s">
        <v>28</v>
      </c>
      <c r="E24" s="9" t="s">
        <v>91</v>
      </c>
      <c r="F24" s="9" t="s">
        <v>92</v>
      </c>
      <c r="G24" s="9" t="s">
        <v>22</v>
      </c>
      <c r="H24" s="9" t="s">
        <v>23</v>
      </c>
      <c r="I24" s="9"/>
      <c r="J24" s="17">
        <f>'[1]登分册'!D396</f>
        <v>66</v>
      </c>
      <c r="K24" s="17">
        <f t="shared" si="0"/>
        <v>66</v>
      </c>
      <c r="L24" s="17">
        <f t="shared" si="1"/>
        <v>33</v>
      </c>
      <c r="M24" s="17">
        <v>84.8</v>
      </c>
      <c r="N24" s="18">
        <f aca="true" t="shared" si="8" ref="N24:N55">M24*50%</f>
        <v>42.4</v>
      </c>
      <c r="O24" s="18">
        <f aca="true" t="shared" si="9" ref="O24:O55">(L24+N24)</f>
        <v>75.4</v>
      </c>
      <c r="P24" s="9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s="3" customFormat="1" ht="30" customHeight="1">
      <c r="A25" s="9" t="s">
        <v>93</v>
      </c>
      <c r="B25" s="9" t="s">
        <v>18</v>
      </c>
      <c r="C25" s="11">
        <v>1902</v>
      </c>
      <c r="D25" s="11">
        <v>3</v>
      </c>
      <c r="E25" s="9" t="s">
        <v>94</v>
      </c>
      <c r="F25" s="9" t="s">
        <v>95</v>
      </c>
      <c r="G25" s="9" t="s">
        <v>22</v>
      </c>
      <c r="H25" s="9" t="s">
        <v>27</v>
      </c>
      <c r="I25" s="9" t="s">
        <v>24</v>
      </c>
      <c r="J25" s="17">
        <f>'[1]登分册'!D392</f>
        <v>58</v>
      </c>
      <c r="K25" s="17">
        <f t="shared" si="0"/>
        <v>60</v>
      </c>
      <c r="L25" s="17">
        <f t="shared" si="1"/>
        <v>30</v>
      </c>
      <c r="M25" s="17">
        <v>74</v>
      </c>
      <c r="N25" s="18">
        <f t="shared" si="8"/>
        <v>37</v>
      </c>
      <c r="O25" s="18">
        <f t="shared" si="9"/>
        <v>67</v>
      </c>
      <c r="P25" s="9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s="3" customFormat="1" ht="30" customHeight="1">
      <c r="A26" s="9" t="s">
        <v>96</v>
      </c>
      <c r="B26" s="9" t="s">
        <v>18</v>
      </c>
      <c r="C26" s="9" t="s">
        <v>19</v>
      </c>
      <c r="D26" s="9" t="s">
        <v>28</v>
      </c>
      <c r="E26" s="9" t="s">
        <v>97</v>
      </c>
      <c r="F26" s="9" t="s">
        <v>98</v>
      </c>
      <c r="G26" s="9" t="s">
        <v>22</v>
      </c>
      <c r="H26" s="9" t="s">
        <v>23</v>
      </c>
      <c r="I26" s="9"/>
      <c r="J26" s="17">
        <f>'[1]登分册'!D418</f>
        <v>60</v>
      </c>
      <c r="K26" s="17">
        <f t="shared" si="0"/>
        <v>60</v>
      </c>
      <c r="L26" s="17">
        <f t="shared" si="1"/>
        <v>30</v>
      </c>
      <c r="M26" s="17">
        <v>74</v>
      </c>
      <c r="N26" s="18">
        <f t="shared" si="8"/>
        <v>37</v>
      </c>
      <c r="O26" s="18">
        <f t="shared" si="9"/>
        <v>67</v>
      </c>
      <c r="P26" s="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</row>
    <row r="27" spans="1:245" s="3" customFormat="1" ht="30" customHeight="1">
      <c r="A27" s="9" t="s">
        <v>99</v>
      </c>
      <c r="B27" s="9" t="s">
        <v>18</v>
      </c>
      <c r="C27" s="9" t="s">
        <v>19</v>
      </c>
      <c r="D27" s="9" t="s">
        <v>32</v>
      </c>
      <c r="E27" s="9" t="s">
        <v>100</v>
      </c>
      <c r="F27" s="9" t="s">
        <v>101</v>
      </c>
      <c r="G27" s="9" t="s">
        <v>22</v>
      </c>
      <c r="H27" s="9" t="s">
        <v>64</v>
      </c>
      <c r="I27" s="9" t="s">
        <v>24</v>
      </c>
      <c r="J27" s="17">
        <f>'[1]登分册'!D521</f>
        <v>68</v>
      </c>
      <c r="K27" s="17">
        <f t="shared" si="0"/>
        <v>70</v>
      </c>
      <c r="L27" s="17">
        <f t="shared" si="1"/>
        <v>35</v>
      </c>
      <c r="M27" s="17">
        <v>80.8</v>
      </c>
      <c r="N27" s="18">
        <f t="shared" si="8"/>
        <v>40.4</v>
      </c>
      <c r="O27" s="18">
        <f t="shared" si="9"/>
        <v>75.4</v>
      </c>
      <c r="P27" s="9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s="3" customFormat="1" ht="30" customHeight="1">
      <c r="A28" s="9" t="s">
        <v>102</v>
      </c>
      <c r="B28" s="9" t="s">
        <v>18</v>
      </c>
      <c r="C28" s="9" t="s">
        <v>19</v>
      </c>
      <c r="D28" s="9" t="s">
        <v>32</v>
      </c>
      <c r="E28" s="9" t="s">
        <v>103</v>
      </c>
      <c r="F28" s="9" t="s">
        <v>104</v>
      </c>
      <c r="G28" s="9" t="s">
        <v>31</v>
      </c>
      <c r="H28" s="9" t="s">
        <v>71</v>
      </c>
      <c r="I28" s="9" t="s">
        <v>24</v>
      </c>
      <c r="J28" s="17">
        <f>'[1]登分册'!D534</f>
        <v>64</v>
      </c>
      <c r="K28" s="17">
        <f t="shared" si="0"/>
        <v>66</v>
      </c>
      <c r="L28" s="17">
        <f t="shared" si="1"/>
        <v>33</v>
      </c>
      <c r="M28" s="17">
        <v>76</v>
      </c>
      <c r="N28" s="18">
        <f t="shared" si="8"/>
        <v>38</v>
      </c>
      <c r="O28" s="18">
        <f t="shared" si="9"/>
        <v>71</v>
      </c>
      <c r="P28" s="9"/>
      <c r="Q28" s="20"/>
      <c r="R28" s="20"/>
      <c r="S28" s="20"/>
      <c r="T28" s="20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</row>
    <row r="29" spans="1:245" s="3" customFormat="1" ht="30" customHeight="1">
      <c r="A29" s="9" t="s">
        <v>105</v>
      </c>
      <c r="B29" s="9" t="s">
        <v>18</v>
      </c>
      <c r="C29" s="9" t="s">
        <v>19</v>
      </c>
      <c r="D29" s="9" t="s">
        <v>32</v>
      </c>
      <c r="E29" s="9" t="s">
        <v>106</v>
      </c>
      <c r="F29" s="9" t="s">
        <v>107</v>
      </c>
      <c r="G29" s="12" t="s">
        <v>22</v>
      </c>
      <c r="H29" s="12" t="s">
        <v>23</v>
      </c>
      <c r="I29" s="9"/>
      <c r="J29" s="17">
        <f>'[1]登分册'!D569</f>
        <v>56</v>
      </c>
      <c r="K29" s="17">
        <f t="shared" si="0"/>
        <v>56</v>
      </c>
      <c r="L29" s="17">
        <f t="shared" si="1"/>
        <v>28</v>
      </c>
      <c r="M29" s="17">
        <v>77.6</v>
      </c>
      <c r="N29" s="18">
        <f t="shared" si="8"/>
        <v>38.8</v>
      </c>
      <c r="O29" s="18">
        <f t="shared" si="9"/>
        <v>66.8</v>
      </c>
      <c r="P29" s="12"/>
      <c r="Q29" s="20"/>
      <c r="R29" s="20"/>
      <c r="S29" s="20"/>
      <c r="T29" s="20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</row>
    <row r="30" spans="1:245" s="3" customFormat="1" ht="30" customHeight="1">
      <c r="A30" s="9" t="s">
        <v>108</v>
      </c>
      <c r="B30" s="9" t="s">
        <v>18</v>
      </c>
      <c r="C30" s="9" t="s">
        <v>19</v>
      </c>
      <c r="D30" s="9" t="s">
        <v>32</v>
      </c>
      <c r="E30" s="9" t="s">
        <v>109</v>
      </c>
      <c r="F30" s="9" t="s">
        <v>110</v>
      </c>
      <c r="G30" s="9" t="s">
        <v>22</v>
      </c>
      <c r="H30" s="9" t="s">
        <v>23</v>
      </c>
      <c r="I30" s="9"/>
      <c r="J30" s="17">
        <f>'[1]登分册'!D588</f>
        <v>56</v>
      </c>
      <c r="K30" s="17">
        <f t="shared" si="0"/>
        <v>56</v>
      </c>
      <c r="L30" s="17">
        <f t="shared" si="1"/>
        <v>28</v>
      </c>
      <c r="M30" s="17">
        <v>79</v>
      </c>
      <c r="N30" s="18">
        <f t="shared" si="8"/>
        <v>39.5</v>
      </c>
      <c r="O30" s="18">
        <f t="shared" si="9"/>
        <v>67.5</v>
      </c>
      <c r="P30" s="9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s="3" customFormat="1" ht="30" customHeight="1">
      <c r="A31" s="9" t="s">
        <v>111</v>
      </c>
      <c r="B31" s="9" t="s">
        <v>18</v>
      </c>
      <c r="C31" s="9" t="s">
        <v>19</v>
      </c>
      <c r="D31" s="9" t="s">
        <v>32</v>
      </c>
      <c r="E31" s="9" t="s">
        <v>112</v>
      </c>
      <c r="F31" s="9" t="s">
        <v>113</v>
      </c>
      <c r="G31" s="9" t="s">
        <v>22</v>
      </c>
      <c r="H31" s="9" t="s">
        <v>51</v>
      </c>
      <c r="I31" s="9"/>
      <c r="J31" s="17">
        <f>'[1]登分册'!D518</f>
        <v>55</v>
      </c>
      <c r="K31" s="17">
        <f t="shared" si="0"/>
        <v>55</v>
      </c>
      <c r="L31" s="17">
        <f t="shared" si="1"/>
        <v>27.5</v>
      </c>
      <c r="M31" s="17">
        <v>84.8</v>
      </c>
      <c r="N31" s="18">
        <f t="shared" si="8"/>
        <v>42.4</v>
      </c>
      <c r="O31" s="18">
        <f t="shared" si="9"/>
        <v>69.9</v>
      </c>
      <c r="P31" s="9"/>
      <c r="Q31" s="20"/>
      <c r="R31" s="20"/>
      <c r="S31" s="20"/>
      <c r="T31" s="20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</row>
    <row r="32" spans="1:245" s="3" customFormat="1" ht="30" customHeight="1">
      <c r="A32" s="9" t="s">
        <v>114</v>
      </c>
      <c r="B32" s="9" t="s">
        <v>18</v>
      </c>
      <c r="C32" s="9" t="s">
        <v>19</v>
      </c>
      <c r="D32" s="9" t="s">
        <v>32</v>
      </c>
      <c r="E32" s="9" t="s">
        <v>115</v>
      </c>
      <c r="F32" s="9" t="s">
        <v>116</v>
      </c>
      <c r="G32" s="9" t="s">
        <v>22</v>
      </c>
      <c r="H32" s="9" t="s">
        <v>51</v>
      </c>
      <c r="I32" s="9"/>
      <c r="J32" s="17">
        <f>'[1]登分册'!D509</f>
        <v>54</v>
      </c>
      <c r="K32" s="17">
        <f t="shared" si="0"/>
        <v>54</v>
      </c>
      <c r="L32" s="17">
        <f t="shared" si="1"/>
        <v>27</v>
      </c>
      <c r="M32" s="17">
        <v>84</v>
      </c>
      <c r="N32" s="18">
        <f t="shared" si="8"/>
        <v>42</v>
      </c>
      <c r="O32" s="18">
        <f t="shared" si="9"/>
        <v>69</v>
      </c>
      <c r="P32" s="9"/>
      <c r="Q32" s="20"/>
      <c r="R32" s="20"/>
      <c r="S32" s="20"/>
      <c r="T32" s="20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</row>
    <row r="33" spans="1:245" s="3" customFormat="1" ht="30" customHeight="1">
      <c r="A33" s="9" t="s">
        <v>117</v>
      </c>
      <c r="B33" s="9" t="s">
        <v>18</v>
      </c>
      <c r="C33" s="9" t="s">
        <v>19</v>
      </c>
      <c r="D33" s="9" t="s">
        <v>32</v>
      </c>
      <c r="E33" s="9" t="s">
        <v>118</v>
      </c>
      <c r="F33" s="9" t="s">
        <v>119</v>
      </c>
      <c r="G33" s="9" t="s">
        <v>22</v>
      </c>
      <c r="H33" s="9" t="s">
        <v>51</v>
      </c>
      <c r="I33" s="9"/>
      <c r="J33" s="17">
        <f>'[1]登分册'!D531</f>
        <v>54</v>
      </c>
      <c r="K33" s="17">
        <f t="shared" si="0"/>
        <v>54</v>
      </c>
      <c r="L33" s="17">
        <f t="shared" si="1"/>
        <v>27</v>
      </c>
      <c r="M33" s="17">
        <v>78</v>
      </c>
      <c r="N33" s="18">
        <f t="shared" si="8"/>
        <v>39</v>
      </c>
      <c r="O33" s="18">
        <f t="shared" si="9"/>
        <v>66</v>
      </c>
      <c r="P33" s="9"/>
      <c r="Q33" s="20"/>
      <c r="R33" s="20"/>
      <c r="S33" s="20"/>
      <c r="T33" s="20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</row>
    <row r="34" spans="1:245" s="3" customFormat="1" ht="30" customHeight="1">
      <c r="A34" s="9" t="s">
        <v>120</v>
      </c>
      <c r="B34" s="9" t="s">
        <v>18</v>
      </c>
      <c r="C34" s="9" t="s">
        <v>19</v>
      </c>
      <c r="D34" s="9" t="s">
        <v>35</v>
      </c>
      <c r="E34" s="9" t="s">
        <v>121</v>
      </c>
      <c r="F34" s="9" t="s">
        <v>122</v>
      </c>
      <c r="G34" s="9" t="s">
        <v>22</v>
      </c>
      <c r="H34" s="9" t="s">
        <v>23</v>
      </c>
      <c r="I34" s="9"/>
      <c r="J34" s="17">
        <f>'[1]登分册'!D608</f>
        <v>60</v>
      </c>
      <c r="K34" s="17">
        <f t="shared" si="0"/>
        <v>60</v>
      </c>
      <c r="L34" s="17">
        <f t="shared" si="1"/>
        <v>30</v>
      </c>
      <c r="M34" s="17">
        <v>73.6</v>
      </c>
      <c r="N34" s="18">
        <f t="shared" si="8"/>
        <v>36.8</v>
      </c>
      <c r="O34" s="18">
        <f t="shared" si="9"/>
        <v>66.8</v>
      </c>
      <c r="P34" s="9"/>
      <c r="Q34" s="20"/>
      <c r="R34" s="20"/>
      <c r="S34" s="20"/>
      <c r="T34" s="20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</row>
    <row r="35" spans="1:245" s="3" customFormat="1" ht="30" customHeight="1">
      <c r="A35" s="9" t="s">
        <v>123</v>
      </c>
      <c r="B35" s="9" t="s">
        <v>18</v>
      </c>
      <c r="C35" s="9" t="s">
        <v>19</v>
      </c>
      <c r="D35" s="9" t="s">
        <v>35</v>
      </c>
      <c r="E35" s="9" t="s">
        <v>124</v>
      </c>
      <c r="F35" s="9" t="s">
        <v>125</v>
      </c>
      <c r="G35" s="9" t="s">
        <v>31</v>
      </c>
      <c r="H35" s="9" t="s">
        <v>23</v>
      </c>
      <c r="I35" s="9"/>
      <c r="J35" s="17">
        <f>'[1]登分册'!D609</f>
        <v>57</v>
      </c>
      <c r="K35" s="17">
        <f t="shared" si="0"/>
        <v>57</v>
      </c>
      <c r="L35" s="17">
        <f t="shared" si="1"/>
        <v>28.5</v>
      </c>
      <c r="M35" s="17">
        <v>84.8</v>
      </c>
      <c r="N35" s="18">
        <f t="shared" si="8"/>
        <v>42.4</v>
      </c>
      <c r="O35" s="18">
        <f t="shared" si="9"/>
        <v>70.9</v>
      </c>
      <c r="P35" s="9"/>
      <c r="Q35" s="20"/>
      <c r="R35" s="20"/>
      <c r="S35" s="20"/>
      <c r="T35" s="20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s="3" customFormat="1" ht="30" customHeight="1">
      <c r="A36" s="9" t="s">
        <v>126</v>
      </c>
      <c r="B36" s="9" t="s">
        <v>18</v>
      </c>
      <c r="C36" s="9" t="s">
        <v>19</v>
      </c>
      <c r="D36" s="9" t="s">
        <v>35</v>
      </c>
      <c r="E36" s="9" t="s">
        <v>127</v>
      </c>
      <c r="F36" s="9" t="s">
        <v>128</v>
      </c>
      <c r="G36" s="9" t="s">
        <v>22</v>
      </c>
      <c r="H36" s="9" t="s">
        <v>51</v>
      </c>
      <c r="I36" s="9"/>
      <c r="J36" s="17">
        <f>'[1]登分册'!D675</f>
        <v>57</v>
      </c>
      <c r="K36" s="17">
        <f t="shared" si="0"/>
        <v>57</v>
      </c>
      <c r="L36" s="17">
        <f t="shared" si="1"/>
        <v>28.5</v>
      </c>
      <c r="M36" s="17">
        <v>77.2</v>
      </c>
      <c r="N36" s="18">
        <f t="shared" si="8"/>
        <v>38.6</v>
      </c>
      <c r="O36" s="18">
        <f t="shared" si="9"/>
        <v>67.1</v>
      </c>
      <c r="P36" s="9"/>
      <c r="Q36" s="20"/>
      <c r="R36" s="20"/>
      <c r="S36" s="20"/>
      <c r="T36" s="20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</row>
    <row r="37" spans="1:245" s="3" customFormat="1" ht="30" customHeight="1">
      <c r="A37" s="9" t="s">
        <v>129</v>
      </c>
      <c r="B37" s="9" t="s">
        <v>18</v>
      </c>
      <c r="C37" s="9" t="s">
        <v>19</v>
      </c>
      <c r="D37" s="9" t="s">
        <v>35</v>
      </c>
      <c r="E37" s="9" t="s">
        <v>130</v>
      </c>
      <c r="F37" s="9" t="s">
        <v>131</v>
      </c>
      <c r="G37" s="9" t="s">
        <v>22</v>
      </c>
      <c r="H37" s="9" t="s">
        <v>27</v>
      </c>
      <c r="I37" s="9" t="s">
        <v>24</v>
      </c>
      <c r="J37" s="17">
        <f>'[1]登分册'!D635</f>
        <v>54</v>
      </c>
      <c r="K37" s="17">
        <f t="shared" si="0"/>
        <v>56</v>
      </c>
      <c r="L37" s="17">
        <f t="shared" si="1"/>
        <v>28</v>
      </c>
      <c r="M37" s="17">
        <v>84.2</v>
      </c>
      <c r="N37" s="18">
        <f t="shared" si="8"/>
        <v>42.1</v>
      </c>
      <c r="O37" s="18">
        <f t="shared" si="9"/>
        <v>70.1</v>
      </c>
      <c r="P37" s="9"/>
      <c r="Q37" s="20"/>
      <c r="R37" s="20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</row>
    <row r="38" spans="1:245" s="3" customFormat="1" ht="30" customHeight="1">
      <c r="A38" s="9" t="s">
        <v>132</v>
      </c>
      <c r="B38" s="9" t="s">
        <v>18</v>
      </c>
      <c r="C38" s="9" t="s">
        <v>19</v>
      </c>
      <c r="D38" s="9" t="s">
        <v>35</v>
      </c>
      <c r="E38" s="9" t="s">
        <v>133</v>
      </c>
      <c r="F38" s="9" t="s">
        <v>134</v>
      </c>
      <c r="G38" s="9" t="s">
        <v>22</v>
      </c>
      <c r="H38" s="9" t="s">
        <v>23</v>
      </c>
      <c r="I38" s="9"/>
      <c r="J38" s="17">
        <f>'[1]登分册'!D652</f>
        <v>56</v>
      </c>
      <c r="K38" s="17">
        <f t="shared" si="0"/>
        <v>56</v>
      </c>
      <c r="L38" s="17">
        <f t="shared" si="1"/>
        <v>28</v>
      </c>
      <c r="M38" s="17">
        <v>83</v>
      </c>
      <c r="N38" s="18">
        <f t="shared" si="8"/>
        <v>41.5</v>
      </c>
      <c r="O38" s="18">
        <f t="shared" si="9"/>
        <v>69.5</v>
      </c>
      <c r="P38" s="9"/>
      <c r="Q38" s="20"/>
      <c r="R38" s="20"/>
      <c r="S38" s="20"/>
      <c r="T38" s="20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</row>
    <row r="39" spans="1:245" s="3" customFormat="1" ht="30" customHeight="1">
      <c r="A39" s="9" t="s">
        <v>135</v>
      </c>
      <c r="B39" s="9" t="s">
        <v>18</v>
      </c>
      <c r="C39" s="9" t="s">
        <v>19</v>
      </c>
      <c r="D39" s="9" t="s">
        <v>35</v>
      </c>
      <c r="E39" s="9" t="s">
        <v>136</v>
      </c>
      <c r="F39" s="9" t="s">
        <v>137</v>
      </c>
      <c r="G39" s="9" t="s">
        <v>31</v>
      </c>
      <c r="H39" s="9" t="s">
        <v>138</v>
      </c>
      <c r="I39" s="9" t="s">
        <v>24</v>
      </c>
      <c r="J39" s="17">
        <f>'[1]登分册'!D654</f>
        <v>54</v>
      </c>
      <c r="K39" s="17">
        <f t="shared" si="0"/>
        <v>56</v>
      </c>
      <c r="L39" s="17">
        <f t="shared" si="1"/>
        <v>28</v>
      </c>
      <c r="M39" s="17">
        <v>90.2</v>
      </c>
      <c r="N39" s="18">
        <f t="shared" si="8"/>
        <v>45.1</v>
      </c>
      <c r="O39" s="18">
        <f t="shared" si="9"/>
        <v>73.1</v>
      </c>
      <c r="P39" s="9"/>
      <c r="Q39" s="20"/>
      <c r="R39" s="20"/>
      <c r="S39" s="20"/>
      <c r="T39" s="20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</row>
    <row r="40" spans="1:245" s="3" customFormat="1" ht="30" customHeight="1">
      <c r="A40" s="9" t="s">
        <v>139</v>
      </c>
      <c r="B40" s="9" t="s">
        <v>18</v>
      </c>
      <c r="C40" s="9" t="s">
        <v>19</v>
      </c>
      <c r="D40" s="9" t="s">
        <v>35</v>
      </c>
      <c r="E40" s="9" t="s">
        <v>140</v>
      </c>
      <c r="F40" s="9" t="s">
        <v>141</v>
      </c>
      <c r="G40" s="9" t="s">
        <v>22</v>
      </c>
      <c r="H40" s="9" t="s">
        <v>51</v>
      </c>
      <c r="I40" s="9"/>
      <c r="J40" s="17">
        <f>'[1]登分册'!D667</f>
        <v>56</v>
      </c>
      <c r="K40" s="17">
        <f t="shared" si="0"/>
        <v>56</v>
      </c>
      <c r="L40" s="17">
        <f t="shared" si="1"/>
        <v>28</v>
      </c>
      <c r="M40" s="17">
        <v>77.6</v>
      </c>
      <c r="N40" s="18">
        <f t="shared" si="8"/>
        <v>38.8</v>
      </c>
      <c r="O40" s="18">
        <f t="shared" si="9"/>
        <v>66.8</v>
      </c>
      <c r="P40" s="9"/>
      <c r="Q40" s="20"/>
      <c r="R40" s="20"/>
      <c r="S40" s="20"/>
      <c r="T40" s="20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</row>
    <row r="41" spans="1:245" s="3" customFormat="1" ht="30" customHeight="1">
      <c r="A41" s="9" t="s">
        <v>142</v>
      </c>
      <c r="B41" s="9" t="s">
        <v>18</v>
      </c>
      <c r="C41" s="9" t="s">
        <v>19</v>
      </c>
      <c r="D41" s="9" t="s">
        <v>52</v>
      </c>
      <c r="E41" s="9" t="s">
        <v>143</v>
      </c>
      <c r="F41" s="9" t="s">
        <v>144</v>
      </c>
      <c r="G41" s="9" t="s">
        <v>22</v>
      </c>
      <c r="H41" s="9" t="s">
        <v>64</v>
      </c>
      <c r="I41" s="9" t="s">
        <v>24</v>
      </c>
      <c r="J41" s="17">
        <f>'[1]登分册'!D1112</f>
        <v>64</v>
      </c>
      <c r="K41" s="17">
        <f t="shared" si="0"/>
        <v>66</v>
      </c>
      <c r="L41" s="17">
        <f t="shared" si="1"/>
        <v>33</v>
      </c>
      <c r="M41" s="17">
        <v>80.8</v>
      </c>
      <c r="N41" s="18">
        <f t="shared" si="8"/>
        <v>40.4</v>
      </c>
      <c r="O41" s="18">
        <f t="shared" si="9"/>
        <v>73.4</v>
      </c>
      <c r="P41" s="9"/>
      <c r="Q41" s="20"/>
      <c r="R41" s="20"/>
      <c r="S41" s="20"/>
      <c r="T41" s="20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</row>
    <row r="42" spans="1:245" s="3" customFormat="1" ht="30" customHeight="1">
      <c r="A42" s="9" t="s">
        <v>145</v>
      </c>
      <c r="B42" s="9" t="s">
        <v>18</v>
      </c>
      <c r="C42" s="9" t="s">
        <v>19</v>
      </c>
      <c r="D42" s="9" t="s">
        <v>52</v>
      </c>
      <c r="E42" s="9" t="s">
        <v>146</v>
      </c>
      <c r="F42" s="9" t="s">
        <v>147</v>
      </c>
      <c r="G42" s="9" t="s">
        <v>22</v>
      </c>
      <c r="H42" s="9" t="s">
        <v>64</v>
      </c>
      <c r="I42" s="9" t="s">
        <v>24</v>
      </c>
      <c r="J42" s="17">
        <f>'[1]登分册'!D1116</f>
        <v>63</v>
      </c>
      <c r="K42" s="17">
        <f t="shared" si="0"/>
        <v>65</v>
      </c>
      <c r="L42" s="17">
        <f t="shared" si="1"/>
        <v>32.5</v>
      </c>
      <c r="M42" s="17">
        <v>83.8</v>
      </c>
      <c r="N42" s="18">
        <f t="shared" si="8"/>
        <v>41.9</v>
      </c>
      <c r="O42" s="18">
        <f t="shared" si="9"/>
        <v>74.4</v>
      </c>
      <c r="P42" s="9"/>
      <c r="Q42" s="20"/>
      <c r="R42" s="20"/>
      <c r="S42" s="20"/>
      <c r="T42" s="20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</row>
    <row r="43" spans="1:245" s="3" customFormat="1" ht="30" customHeight="1">
      <c r="A43" s="9" t="s">
        <v>148</v>
      </c>
      <c r="B43" s="9" t="s">
        <v>18</v>
      </c>
      <c r="C43" s="9" t="s">
        <v>19</v>
      </c>
      <c r="D43" s="9" t="s">
        <v>52</v>
      </c>
      <c r="E43" s="9" t="s">
        <v>149</v>
      </c>
      <c r="F43" s="9" t="s">
        <v>150</v>
      </c>
      <c r="G43" s="9" t="s">
        <v>22</v>
      </c>
      <c r="H43" s="9" t="s">
        <v>151</v>
      </c>
      <c r="I43" s="9" t="s">
        <v>24</v>
      </c>
      <c r="J43" s="17">
        <f>'[1]登分册'!D1161</f>
        <v>63</v>
      </c>
      <c r="K43" s="17">
        <f t="shared" si="0"/>
        <v>65</v>
      </c>
      <c r="L43" s="17">
        <f t="shared" si="1"/>
        <v>32.5</v>
      </c>
      <c r="M43" s="17">
        <v>78.8</v>
      </c>
      <c r="N43" s="18">
        <f t="shared" si="8"/>
        <v>39.4</v>
      </c>
      <c r="O43" s="18">
        <f t="shared" si="9"/>
        <v>71.9</v>
      </c>
      <c r="P43" s="9"/>
      <c r="Q43" s="20"/>
      <c r="R43" s="20"/>
      <c r="S43" s="20"/>
      <c r="T43" s="20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</row>
    <row r="44" spans="1:245" s="3" customFormat="1" ht="30" customHeight="1">
      <c r="A44" s="9" t="s">
        <v>152</v>
      </c>
      <c r="B44" s="9" t="s">
        <v>18</v>
      </c>
      <c r="C44" s="9" t="s">
        <v>19</v>
      </c>
      <c r="D44" s="9" t="s">
        <v>52</v>
      </c>
      <c r="E44" s="9" t="s">
        <v>153</v>
      </c>
      <c r="F44" s="9" t="s">
        <v>154</v>
      </c>
      <c r="G44" s="9" t="s">
        <v>22</v>
      </c>
      <c r="H44" s="9" t="s">
        <v>155</v>
      </c>
      <c r="I44" s="9" t="s">
        <v>24</v>
      </c>
      <c r="J44" s="17">
        <f>'[1]登分册'!D1148</f>
        <v>62</v>
      </c>
      <c r="K44" s="17">
        <f t="shared" si="0"/>
        <v>64</v>
      </c>
      <c r="L44" s="17">
        <f t="shared" si="1"/>
        <v>32</v>
      </c>
      <c r="M44" s="17">
        <v>79.4</v>
      </c>
      <c r="N44" s="18">
        <f t="shared" si="8"/>
        <v>39.7</v>
      </c>
      <c r="O44" s="18">
        <f t="shared" si="9"/>
        <v>71.7</v>
      </c>
      <c r="P44" s="9"/>
      <c r="Q44" s="20"/>
      <c r="R44" s="20"/>
      <c r="S44" s="20"/>
      <c r="T44" s="20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</row>
    <row r="45" spans="1:245" s="3" customFormat="1" ht="30" customHeight="1">
      <c r="A45" s="9" t="s">
        <v>156</v>
      </c>
      <c r="B45" s="9" t="s">
        <v>18</v>
      </c>
      <c r="C45" s="9" t="s">
        <v>19</v>
      </c>
      <c r="D45" s="9" t="s">
        <v>52</v>
      </c>
      <c r="E45" s="9" t="s">
        <v>157</v>
      </c>
      <c r="F45" s="9" t="s">
        <v>158</v>
      </c>
      <c r="G45" s="9" t="s">
        <v>22</v>
      </c>
      <c r="H45" s="9" t="s">
        <v>51</v>
      </c>
      <c r="I45" s="9"/>
      <c r="J45" s="17">
        <f>'[1]登分册'!D1101</f>
        <v>58</v>
      </c>
      <c r="K45" s="17">
        <f t="shared" si="0"/>
        <v>58</v>
      </c>
      <c r="L45" s="17">
        <f t="shared" si="1"/>
        <v>29</v>
      </c>
      <c r="M45" s="17">
        <v>76.2</v>
      </c>
      <c r="N45" s="18">
        <f t="shared" si="8"/>
        <v>38.1</v>
      </c>
      <c r="O45" s="18">
        <f t="shared" si="9"/>
        <v>67.1</v>
      </c>
      <c r="P45" s="9"/>
      <c r="Q45" s="20"/>
      <c r="R45" s="20"/>
      <c r="S45" s="20"/>
      <c r="T45" s="20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</row>
    <row r="46" spans="1:245" s="3" customFormat="1" ht="30" customHeight="1">
      <c r="A46" s="9" t="s">
        <v>159</v>
      </c>
      <c r="B46" s="9" t="s">
        <v>18</v>
      </c>
      <c r="C46" s="9" t="s">
        <v>19</v>
      </c>
      <c r="D46" s="9" t="s">
        <v>52</v>
      </c>
      <c r="E46" s="9" t="s">
        <v>160</v>
      </c>
      <c r="F46" s="9" t="s">
        <v>161</v>
      </c>
      <c r="G46" s="9" t="s">
        <v>22</v>
      </c>
      <c r="H46" s="9" t="s">
        <v>51</v>
      </c>
      <c r="I46" s="9"/>
      <c r="J46" s="17">
        <f>'[1]登分册'!D1128</f>
        <v>58</v>
      </c>
      <c r="K46" s="17">
        <f t="shared" si="0"/>
        <v>58</v>
      </c>
      <c r="L46" s="17">
        <f t="shared" si="1"/>
        <v>29</v>
      </c>
      <c r="M46" s="17">
        <v>88.2</v>
      </c>
      <c r="N46" s="18">
        <f t="shared" si="8"/>
        <v>44.1</v>
      </c>
      <c r="O46" s="18">
        <f t="shared" si="9"/>
        <v>73.1</v>
      </c>
      <c r="P46" s="9"/>
      <c r="Q46" s="20"/>
      <c r="R46" s="20"/>
      <c r="S46" s="20"/>
      <c r="T46" s="20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</row>
    <row r="47" spans="1:245" s="3" customFormat="1" ht="30" customHeight="1">
      <c r="A47" s="9" t="s">
        <v>162</v>
      </c>
      <c r="B47" s="9" t="s">
        <v>18</v>
      </c>
      <c r="C47" s="9" t="s">
        <v>19</v>
      </c>
      <c r="D47" s="9" t="s">
        <v>52</v>
      </c>
      <c r="E47" s="9" t="s">
        <v>163</v>
      </c>
      <c r="F47" s="9" t="s">
        <v>164</v>
      </c>
      <c r="G47" s="9" t="s">
        <v>22</v>
      </c>
      <c r="H47" s="9" t="s">
        <v>155</v>
      </c>
      <c r="I47" s="9" t="s">
        <v>24</v>
      </c>
      <c r="J47" s="17">
        <f>'[1]登分册'!D1157</f>
        <v>56</v>
      </c>
      <c r="K47" s="17">
        <f t="shared" si="0"/>
        <v>58</v>
      </c>
      <c r="L47" s="17">
        <f t="shared" si="1"/>
        <v>29</v>
      </c>
      <c r="M47" s="17">
        <v>85</v>
      </c>
      <c r="N47" s="18">
        <f t="shared" si="8"/>
        <v>42.5</v>
      </c>
      <c r="O47" s="18">
        <f t="shared" si="9"/>
        <v>71.5</v>
      </c>
      <c r="P47" s="9"/>
      <c r="Q47" s="20"/>
      <c r="R47" s="20"/>
      <c r="S47" s="20"/>
      <c r="T47" s="20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</row>
    <row r="48" spans="1:245" s="3" customFormat="1" ht="30" customHeight="1">
      <c r="A48" s="9" t="s">
        <v>165</v>
      </c>
      <c r="B48" s="9" t="s">
        <v>18</v>
      </c>
      <c r="C48" s="9" t="s">
        <v>19</v>
      </c>
      <c r="D48" s="9" t="s">
        <v>38</v>
      </c>
      <c r="E48" s="9" t="s">
        <v>166</v>
      </c>
      <c r="F48" s="9" t="s">
        <v>167</v>
      </c>
      <c r="G48" s="9" t="s">
        <v>22</v>
      </c>
      <c r="H48" s="9" t="s">
        <v>51</v>
      </c>
      <c r="I48" s="9"/>
      <c r="J48" s="17">
        <f>'[1]登分册'!D732</f>
        <v>68</v>
      </c>
      <c r="K48" s="17">
        <f t="shared" si="0"/>
        <v>68</v>
      </c>
      <c r="L48" s="17">
        <f t="shared" si="1"/>
        <v>34</v>
      </c>
      <c r="M48" s="17">
        <v>72.34</v>
      </c>
      <c r="N48" s="18">
        <f t="shared" si="8"/>
        <v>36.17</v>
      </c>
      <c r="O48" s="18">
        <f t="shared" si="9"/>
        <v>70.17</v>
      </c>
      <c r="P48" s="9"/>
      <c r="Q48" s="20"/>
      <c r="R48" s="20"/>
      <c r="S48" s="20"/>
      <c r="T48" s="20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</row>
    <row r="49" spans="1:245" s="3" customFormat="1" ht="30" customHeight="1">
      <c r="A49" s="9" t="s">
        <v>168</v>
      </c>
      <c r="B49" s="9" t="s">
        <v>18</v>
      </c>
      <c r="C49" s="9" t="s">
        <v>19</v>
      </c>
      <c r="D49" s="9" t="s">
        <v>38</v>
      </c>
      <c r="E49" s="9" t="s">
        <v>169</v>
      </c>
      <c r="F49" s="9" t="s">
        <v>170</v>
      </c>
      <c r="G49" s="9" t="s">
        <v>22</v>
      </c>
      <c r="H49" s="9" t="s">
        <v>64</v>
      </c>
      <c r="I49" s="9" t="s">
        <v>24</v>
      </c>
      <c r="J49" s="17">
        <f>'[1]登分册'!D745</f>
        <v>66</v>
      </c>
      <c r="K49" s="17">
        <f t="shared" si="0"/>
        <v>68</v>
      </c>
      <c r="L49" s="17">
        <f t="shared" si="1"/>
        <v>34</v>
      </c>
      <c r="M49" s="17">
        <v>69.48</v>
      </c>
      <c r="N49" s="18">
        <f t="shared" si="8"/>
        <v>34.74</v>
      </c>
      <c r="O49" s="18">
        <f t="shared" si="9"/>
        <v>68.74000000000001</v>
      </c>
      <c r="P49" s="9"/>
      <c r="Q49" s="20"/>
      <c r="R49" s="20"/>
      <c r="S49" s="20"/>
      <c r="T49" s="20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</row>
    <row r="50" spans="1:245" s="3" customFormat="1" ht="30" customHeight="1">
      <c r="A50" s="9" t="s">
        <v>171</v>
      </c>
      <c r="B50" s="9" t="s">
        <v>18</v>
      </c>
      <c r="C50" s="9" t="s">
        <v>19</v>
      </c>
      <c r="D50" s="9" t="s">
        <v>38</v>
      </c>
      <c r="E50" s="9" t="s">
        <v>172</v>
      </c>
      <c r="F50" s="9" t="s">
        <v>173</v>
      </c>
      <c r="G50" s="9" t="s">
        <v>22</v>
      </c>
      <c r="H50" s="9" t="s">
        <v>51</v>
      </c>
      <c r="I50" s="9"/>
      <c r="J50" s="17">
        <f>'[1]登分册'!D753</f>
        <v>61</v>
      </c>
      <c r="K50" s="17">
        <f t="shared" si="0"/>
        <v>61</v>
      </c>
      <c r="L50" s="17">
        <f t="shared" si="1"/>
        <v>30.5</v>
      </c>
      <c r="M50" s="17">
        <v>63.4</v>
      </c>
      <c r="N50" s="18">
        <f t="shared" si="8"/>
        <v>31.7</v>
      </c>
      <c r="O50" s="18">
        <f t="shared" si="9"/>
        <v>62.2</v>
      </c>
      <c r="P50" s="9"/>
      <c r="Q50" s="20"/>
      <c r="R50" s="20"/>
      <c r="S50" s="20"/>
      <c r="T50" s="20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</row>
    <row r="51" spans="1:245" s="3" customFormat="1" ht="30" customHeight="1">
      <c r="A51" s="9" t="s">
        <v>174</v>
      </c>
      <c r="B51" s="9" t="s">
        <v>18</v>
      </c>
      <c r="C51" s="9" t="s">
        <v>19</v>
      </c>
      <c r="D51" s="9" t="s">
        <v>38</v>
      </c>
      <c r="E51" s="9" t="s">
        <v>175</v>
      </c>
      <c r="F51" s="9" t="s">
        <v>176</v>
      </c>
      <c r="G51" s="9" t="s">
        <v>22</v>
      </c>
      <c r="H51" s="9" t="s">
        <v>27</v>
      </c>
      <c r="I51" s="9" t="s">
        <v>24</v>
      </c>
      <c r="J51" s="17">
        <f>'[1]登分册'!D778</f>
        <v>57</v>
      </c>
      <c r="K51" s="17">
        <f t="shared" si="0"/>
        <v>59</v>
      </c>
      <c r="L51" s="17">
        <f t="shared" si="1"/>
        <v>29.5</v>
      </c>
      <c r="M51" s="17">
        <v>69.58</v>
      </c>
      <c r="N51" s="18">
        <f t="shared" si="8"/>
        <v>34.79</v>
      </c>
      <c r="O51" s="18">
        <f t="shared" si="9"/>
        <v>64.28999999999999</v>
      </c>
      <c r="P51" s="9"/>
      <c r="Q51" s="20"/>
      <c r="R51" s="20"/>
      <c r="S51" s="20"/>
      <c r="T51" s="20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</row>
    <row r="52" spans="1:245" s="3" customFormat="1" ht="30" customHeight="1">
      <c r="A52" s="9" t="s">
        <v>177</v>
      </c>
      <c r="B52" s="9" t="s">
        <v>18</v>
      </c>
      <c r="C52" s="9" t="s">
        <v>19</v>
      </c>
      <c r="D52" s="9" t="s">
        <v>38</v>
      </c>
      <c r="E52" s="9" t="s">
        <v>178</v>
      </c>
      <c r="F52" s="9" t="s">
        <v>179</v>
      </c>
      <c r="G52" s="9" t="s">
        <v>31</v>
      </c>
      <c r="H52" s="9" t="s">
        <v>23</v>
      </c>
      <c r="I52" s="9"/>
      <c r="J52" s="17">
        <f>'[1]登分册'!D784</f>
        <v>59</v>
      </c>
      <c r="K52" s="17">
        <f t="shared" si="0"/>
        <v>59</v>
      </c>
      <c r="L52" s="17">
        <f t="shared" si="1"/>
        <v>29.5</v>
      </c>
      <c r="M52" s="17">
        <v>66.7</v>
      </c>
      <c r="N52" s="18">
        <f t="shared" si="8"/>
        <v>33.35</v>
      </c>
      <c r="O52" s="18">
        <f t="shared" si="9"/>
        <v>62.85</v>
      </c>
      <c r="P52" s="9"/>
      <c r="Q52" s="20"/>
      <c r="R52" s="20"/>
      <c r="S52" s="20"/>
      <c r="T52" s="20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</row>
    <row r="53" spans="1:245" s="3" customFormat="1" ht="30" customHeight="1">
      <c r="A53" s="9" t="s">
        <v>180</v>
      </c>
      <c r="B53" s="9" t="s">
        <v>18</v>
      </c>
      <c r="C53" s="9" t="s">
        <v>19</v>
      </c>
      <c r="D53" s="9" t="s">
        <v>38</v>
      </c>
      <c r="E53" s="9" t="s">
        <v>181</v>
      </c>
      <c r="F53" s="9" t="s">
        <v>182</v>
      </c>
      <c r="G53" s="9" t="s">
        <v>31</v>
      </c>
      <c r="H53" s="9" t="s">
        <v>51</v>
      </c>
      <c r="I53" s="9"/>
      <c r="J53" s="17">
        <f>'[1]登分册'!D720</f>
        <v>56</v>
      </c>
      <c r="K53" s="17">
        <f t="shared" si="0"/>
        <v>56</v>
      </c>
      <c r="L53" s="17">
        <f t="shared" si="1"/>
        <v>28</v>
      </c>
      <c r="M53" s="17">
        <v>58.2</v>
      </c>
      <c r="N53" s="18">
        <f t="shared" si="8"/>
        <v>29.1</v>
      </c>
      <c r="O53" s="18">
        <f t="shared" si="9"/>
        <v>57.1</v>
      </c>
      <c r="P53" s="9"/>
      <c r="Q53" s="20"/>
      <c r="R53" s="20"/>
      <c r="S53" s="20"/>
      <c r="T53" s="20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</row>
    <row r="54" spans="1:245" s="3" customFormat="1" ht="30" customHeight="1">
      <c r="A54" s="9" t="s">
        <v>183</v>
      </c>
      <c r="B54" s="9" t="s">
        <v>18</v>
      </c>
      <c r="C54" s="9" t="s">
        <v>19</v>
      </c>
      <c r="D54" s="9" t="s">
        <v>38</v>
      </c>
      <c r="E54" s="9" t="s">
        <v>184</v>
      </c>
      <c r="F54" s="9" t="s">
        <v>185</v>
      </c>
      <c r="G54" s="9" t="s">
        <v>22</v>
      </c>
      <c r="H54" s="9" t="s">
        <v>64</v>
      </c>
      <c r="I54" s="9" t="s">
        <v>24</v>
      </c>
      <c r="J54" s="17">
        <f>'[1]登分册'!D733</f>
        <v>54</v>
      </c>
      <c r="K54" s="17">
        <f t="shared" si="0"/>
        <v>56</v>
      </c>
      <c r="L54" s="17">
        <f t="shared" si="1"/>
        <v>28</v>
      </c>
      <c r="M54" s="17">
        <v>39.18</v>
      </c>
      <c r="N54" s="18">
        <f t="shared" si="8"/>
        <v>19.59</v>
      </c>
      <c r="O54" s="18">
        <f t="shared" si="9"/>
        <v>47.59</v>
      </c>
      <c r="P54" s="9"/>
      <c r="Q54" s="20"/>
      <c r="R54" s="20"/>
      <c r="S54" s="20"/>
      <c r="T54" s="20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</row>
    <row r="55" spans="1:245" s="3" customFormat="1" ht="30" customHeight="1">
      <c r="A55" s="9" t="s">
        <v>186</v>
      </c>
      <c r="B55" s="9" t="s">
        <v>18</v>
      </c>
      <c r="C55" s="9" t="s">
        <v>19</v>
      </c>
      <c r="D55" s="9" t="s">
        <v>38</v>
      </c>
      <c r="E55" s="9" t="s">
        <v>187</v>
      </c>
      <c r="F55" s="9" t="s">
        <v>188</v>
      </c>
      <c r="G55" s="9" t="s">
        <v>22</v>
      </c>
      <c r="H55" s="9" t="s">
        <v>51</v>
      </c>
      <c r="I55" s="9"/>
      <c r="J55" s="17">
        <f>'[1]登分册'!D736</f>
        <v>56</v>
      </c>
      <c r="K55" s="17">
        <f t="shared" si="0"/>
        <v>56</v>
      </c>
      <c r="L55" s="17">
        <f t="shared" si="1"/>
        <v>28</v>
      </c>
      <c r="M55" s="17">
        <v>84.6</v>
      </c>
      <c r="N55" s="18">
        <f t="shared" si="8"/>
        <v>42.3</v>
      </c>
      <c r="O55" s="18">
        <f t="shared" si="9"/>
        <v>70.3</v>
      </c>
      <c r="P55" s="9"/>
      <c r="Q55" s="20"/>
      <c r="R55" s="20"/>
      <c r="S55" s="20"/>
      <c r="T55" s="20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</row>
    <row r="56" spans="1:245" s="3" customFormat="1" ht="30" customHeight="1">
      <c r="A56" s="9" t="s">
        <v>189</v>
      </c>
      <c r="B56" s="9" t="s">
        <v>18</v>
      </c>
      <c r="C56" s="9" t="s">
        <v>19</v>
      </c>
      <c r="D56" s="9" t="s">
        <v>38</v>
      </c>
      <c r="E56" s="9" t="s">
        <v>190</v>
      </c>
      <c r="F56" s="9" t="s">
        <v>191</v>
      </c>
      <c r="G56" s="9" t="s">
        <v>22</v>
      </c>
      <c r="H56" s="9" t="s">
        <v>138</v>
      </c>
      <c r="I56" s="9" t="s">
        <v>24</v>
      </c>
      <c r="J56" s="17">
        <f>'[1]登分册'!D744</f>
        <v>54</v>
      </c>
      <c r="K56" s="17">
        <f t="shared" si="0"/>
        <v>56</v>
      </c>
      <c r="L56" s="17">
        <f t="shared" si="1"/>
        <v>28</v>
      </c>
      <c r="M56" s="17" t="s">
        <v>44</v>
      </c>
      <c r="N56" s="18" t="s">
        <v>44</v>
      </c>
      <c r="O56" s="18">
        <v>28</v>
      </c>
      <c r="P56" s="9"/>
      <c r="Q56" s="20"/>
      <c r="R56" s="20"/>
      <c r="S56" s="20"/>
      <c r="T56" s="20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</row>
    <row r="57" spans="1:245" s="3" customFormat="1" ht="30" customHeight="1">
      <c r="A57" s="9" t="s">
        <v>192</v>
      </c>
      <c r="B57" s="9" t="s">
        <v>18</v>
      </c>
      <c r="C57" s="9" t="s">
        <v>19</v>
      </c>
      <c r="D57" s="9" t="s">
        <v>41</v>
      </c>
      <c r="E57" s="9" t="s">
        <v>193</v>
      </c>
      <c r="F57" s="9" t="s">
        <v>194</v>
      </c>
      <c r="G57" s="9" t="s">
        <v>22</v>
      </c>
      <c r="H57" s="9" t="s">
        <v>64</v>
      </c>
      <c r="I57" s="9" t="s">
        <v>24</v>
      </c>
      <c r="J57" s="17">
        <f>'[1]登分册'!D796</f>
        <v>65</v>
      </c>
      <c r="K57" s="17">
        <f t="shared" si="0"/>
        <v>67</v>
      </c>
      <c r="L57" s="17">
        <f t="shared" si="1"/>
        <v>33.5</v>
      </c>
      <c r="M57" s="17">
        <v>65.6</v>
      </c>
      <c r="N57" s="18">
        <f aca="true" t="shared" si="10" ref="N57:N65">M57*50%</f>
        <v>32.8</v>
      </c>
      <c r="O57" s="18">
        <f aca="true" t="shared" si="11" ref="O57:O65">(L57+N57)</f>
        <v>66.3</v>
      </c>
      <c r="P57" s="9"/>
      <c r="Q57" s="20"/>
      <c r="R57" s="20"/>
      <c r="S57" s="20"/>
      <c r="T57" s="20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</row>
    <row r="58" spans="1:245" s="3" customFormat="1" ht="30" customHeight="1">
      <c r="A58" s="9" t="s">
        <v>195</v>
      </c>
      <c r="B58" s="9" t="s">
        <v>18</v>
      </c>
      <c r="C58" s="9" t="s">
        <v>19</v>
      </c>
      <c r="D58" s="9" t="s">
        <v>41</v>
      </c>
      <c r="E58" s="9" t="s">
        <v>196</v>
      </c>
      <c r="F58" s="9" t="s">
        <v>197</v>
      </c>
      <c r="G58" s="9" t="s">
        <v>22</v>
      </c>
      <c r="H58" s="9" t="s">
        <v>64</v>
      </c>
      <c r="I58" s="9" t="s">
        <v>24</v>
      </c>
      <c r="J58" s="17">
        <f>'[1]登分册'!D830</f>
        <v>63</v>
      </c>
      <c r="K58" s="17">
        <f t="shared" si="0"/>
        <v>65</v>
      </c>
      <c r="L58" s="17">
        <f t="shared" si="1"/>
        <v>32.5</v>
      </c>
      <c r="M58" s="17">
        <v>51.8</v>
      </c>
      <c r="N58" s="18">
        <f t="shared" si="10"/>
        <v>25.9</v>
      </c>
      <c r="O58" s="18">
        <f t="shared" si="11"/>
        <v>58.4</v>
      </c>
      <c r="P58" s="9"/>
      <c r="Q58" s="20"/>
      <c r="R58" s="20"/>
      <c r="S58" s="20"/>
      <c r="T58" s="20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</row>
    <row r="59" spans="1:245" s="3" customFormat="1" ht="30" customHeight="1">
      <c r="A59" s="9" t="s">
        <v>198</v>
      </c>
      <c r="B59" s="9" t="s">
        <v>18</v>
      </c>
      <c r="C59" s="9" t="s">
        <v>19</v>
      </c>
      <c r="D59" s="9" t="s">
        <v>41</v>
      </c>
      <c r="E59" s="9" t="s">
        <v>199</v>
      </c>
      <c r="F59" s="9" t="s">
        <v>200</v>
      </c>
      <c r="G59" s="9" t="s">
        <v>31</v>
      </c>
      <c r="H59" s="9" t="s">
        <v>64</v>
      </c>
      <c r="I59" s="9" t="s">
        <v>24</v>
      </c>
      <c r="J59" s="17">
        <f>'[1]登分册'!D841</f>
        <v>63</v>
      </c>
      <c r="K59" s="17">
        <f t="shared" si="0"/>
        <v>65</v>
      </c>
      <c r="L59" s="17">
        <f t="shared" si="1"/>
        <v>32.5</v>
      </c>
      <c r="M59" s="17">
        <v>68.4</v>
      </c>
      <c r="N59" s="18">
        <f t="shared" si="10"/>
        <v>34.2</v>
      </c>
      <c r="O59" s="18">
        <f t="shared" si="11"/>
        <v>66.7</v>
      </c>
      <c r="P59" s="9"/>
      <c r="Q59" s="20"/>
      <c r="R59" s="20"/>
      <c r="S59" s="20"/>
      <c r="T59" s="20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</row>
    <row r="60" spans="1:245" s="3" customFormat="1" ht="30" customHeight="1">
      <c r="A60" s="9" t="s">
        <v>201</v>
      </c>
      <c r="B60" s="9" t="s">
        <v>18</v>
      </c>
      <c r="C60" s="9" t="s">
        <v>19</v>
      </c>
      <c r="D60" s="9" t="s">
        <v>41</v>
      </c>
      <c r="E60" s="9" t="s">
        <v>202</v>
      </c>
      <c r="F60" s="9" t="s">
        <v>203</v>
      </c>
      <c r="G60" s="9" t="s">
        <v>22</v>
      </c>
      <c r="H60" s="9" t="s">
        <v>51</v>
      </c>
      <c r="I60" s="9"/>
      <c r="J60" s="17">
        <f>'[1]登分册'!D819</f>
        <v>64</v>
      </c>
      <c r="K60" s="17">
        <f t="shared" si="0"/>
        <v>64</v>
      </c>
      <c r="L60" s="17">
        <f t="shared" si="1"/>
        <v>32</v>
      </c>
      <c r="M60" s="17">
        <v>71.12</v>
      </c>
      <c r="N60" s="18">
        <f t="shared" si="10"/>
        <v>35.56</v>
      </c>
      <c r="O60" s="18">
        <f t="shared" si="11"/>
        <v>67.56</v>
      </c>
      <c r="P60" s="9"/>
      <c r="Q60" s="20"/>
      <c r="R60" s="20"/>
      <c r="S60" s="20"/>
      <c r="T60" s="20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</row>
    <row r="61" spans="1:245" s="3" customFormat="1" ht="30" customHeight="1">
      <c r="A61" s="9" t="s">
        <v>204</v>
      </c>
      <c r="B61" s="9" t="s">
        <v>18</v>
      </c>
      <c r="C61" s="9" t="s">
        <v>19</v>
      </c>
      <c r="D61" s="9" t="s">
        <v>41</v>
      </c>
      <c r="E61" s="9" t="s">
        <v>205</v>
      </c>
      <c r="F61" s="9" t="s">
        <v>206</v>
      </c>
      <c r="G61" s="9" t="s">
        <v>31</v>
      </c>
      <c r="H61" s="9" t="s">
        <v>64</v>
      </c>
      <c r="I61" s="9" t="s">
        <v>24</v>
      </c>
      <c r="J61" s="17">
        <f>'[1]登分册'!D889</f>
        <v>58</v>
      </c>
      <c r="K61" s="17">
        <f t="shared" si="0"/>
        <v>60</v>
      </c>
      <c r="L61" s="17">
        <f t="shared" si="1"/>
        <v>30</v>
      </c>
      <c r="M61" s="17">
        <v>62.6</v>
      </c>
      <c r="N61" s="18">
        <f t="shared" si="10"/>
        <v>31.3</v>
      </c>
      <c r="O61" s="18">
        <f t="shared" si="11"/>
        <v>61.3</v>
      </c>
      <c r="P61" s="9"/>
      <c r="Q61" s="20"/>
      <c r="R61" s="20"/>
      <c r="S61" s="20"/>
      <c r="T61" s="20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</row>
    <row r="62" spans="1:245" s="3" customFormat="1" ht="30" customHeight="1">
      <c r="A62" s="9" t="s">
        <v>207</v>
      </c>
      <c r="B62" s="9" t="s">
        <v>18</v>
      </c>
      <c r="C62" s="9" t="s">
        <v>19</v>
      </c>
      <c r="D62" s="9" t="s">
        <v>41</v>
      </c>
      <c r="E62" s="9" t="s">
        <v>208</v>
      </c>
      <c r="F62" s="9" t="s">
        <v>209</v>
      </c>
      <c r="G62" s="9" t="s">
        <v>22</v>
      </c>
      <c r="H62" s="9" t="s">
        <v>51</v>
      </c>
      <c r="I62" s="9" t="s">
        <v>35</v>
      </c>
      <c r="J62" s="17">
        <f>'[1]登分册'!D803</f>
        <v>54</v>
      </c>
      <c r="K62" s="17">
        <f t="shared" si="0"/>
        <v>59</v>
      </c>
      <c r="L62" s="17">
        <f t="shared" si="1"/>
        <v>29.5</v>
      </c>
      <c r="M62" s="17">
        <v>71.68</v>
      </c>
      <c r="N62" s="18">
        <f t="shared" si="10"/>
        <v>35.84</v>
      </c>
      <c r="O62" s="18">
        <f t="shared" si="11"/>
        <v>65.34</v>
      </c>
      <c r="P62" s="9"/>
      <c r="Q62" s="20"/>
      <c r="R62" s="20"/>
      <c r="S62" s="20"/>
      <c r="T62" s="20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</row>
    <row r="63" spans="1:245" s="3" customFormat="1" ht="30" customHeight="1">
      <c r="A63" s="9" t="s">
        <v>210</v>
      </c>
      <c r="B63" s="9" t="s">
        <v>18</v>
      </c>
      <c r="C63" s="9" t="s">
        <v>19</v>
      </c>
      <c r="D63" s="9" t="s">
        <v>45</v>
      </c>
      <c r="E63" s="9" t="s">
        <v>211</v>
      </c>
      <c r="F63" s="9" t="s">
        <v>212</v>
      </c>
      <c r="G63" s="9" t="s">
        <v>22</v>
      </c>
      <c r="H63" s="9" t="s">
        <v>23</v>
      </c>
      <c r="I63" s="9"/>
      <c r="J63" s="17">
        <f>'[1]登分册'!D938</f>
        <v>66</v>
      </c>
      <c r="K63" s="17">
        <f t="shared" si="0"/>
        <v>66</v>
      </c>
      <c r="L63" s="17">
        <f t="shared" si="1"/>
        <v>33</v>
      </c>
      <c r="M63" s="17">
        <v>73.2</v>
      </c>
      <c r="N63" s="18">
        <f t="shared" si="10"/>
        <v>36.6</v>
      </c>
      <c r="O63" s="18">
        <f t="shared" si="11"/>
        <v>69.6</v>
      </c>
      <c r="P63" s="9"/>
      <c r="Q63" s="20"/>
      <c r="R63" s="20"/>
      <c r="S63" s="20"/>
      <c r="T63" s="20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</row>
    <row r="64" spans="1:245" s="3" customFormat="1" ht="30" customHeight="1">
      <c r="A64" s="9" t="s">
        <v>213</v>
      </c>
      <c r="B64" s="9" t="s">
        <v>18</v>
      </c>
      <c r="C64" s="9" t="s">
        <v>19</v>
      </c>
      <c r="D64" s="9" t="s">
        <v>45</v>
      </c>
      <c r="E64" s="9" t="s">
        <v>214</v>
      </c>
      <c r="F64" s="9" t="s">
        <v>215</v>
      </c>
      <c r="G64" s="9" t="s">
        <v>22</v>
      </c>
      <c r="H64" s="9" t="s">
        <v>23</v>
      </c>
      <c r="I64" s="9"/>
      <c r="J64" s="17">
        <f>'[1]登分册'!D945</f>
        <v>65</v>
      </c>
      <c r="K64" s="17">
        <f t="shared" si="0"/>
        <v>65</v>
      </c>
      <c r="L64" s="17">
        <f t="shared" si="1"/>
        <v>32.5</v>
      </c>
      <c r="M64" s="17">
        <v>69.24</v>
      </c>
      <c r="N64" s="18">
        <f t="shared" si="10"/>
        <v>34.62</v>
      </c>
      <c r="O64" s="18">
        <f t="shared" si="11"/>
        <v>67.12</v>
      </c>
      <c r="P64" s="9"/>
      <c r="Q64" s="20"/>
      <c r="R64" s="20"/>
      <c r="S64" s="20"/>
      <c r="T64" s="20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</row>
    <row r="65" spans="1:245" s="3" customFormat="1" ht="30" customHeight="1">
      <c r="A65" s="9" t="s">
        <v>216</v>
      </c>
      <c r="B65" s="9" t="s">
        <v>18</v>
      </c>
      <c r="C65" s="9" t="s">
        <v>19</v>
      </c>
      <c r="D65" s="9" t="s">
        <v>45</v>
      </c>
      <c r="E65" s="9" t="s">
        <v>217</v>
      </c>
      <c r="F65" s="9" t="s">
        <v>218</v>
      </c>
      <c r="G65" s="9" t="s">
        <v>31</v>
      </c>
      <c r="H65" s="9" t="s">
        <v>23</v>
      </c>
      <c r="I65" s="9"/>
      <c r="J65" s="17">
        <f>'[1]登分册'!D950</f>
        <v>61</v>
      </c>
      <c r="K65" s="17">
        <f t="shared" si="0"/>
        <v>61</v>
      </c>
      <c r="L65" s="17">
        <f t="shared" si="1"/>
        <v>30.5</v>
      </c>
      <c r="M65" s="17">
        <v>70.16</v>
      </c>
      <c r="N65" s="18">
        <f t="shared" si="10"/>
        <v>35.08</v>
      </c>
      <c r="O65" s="18">
        <f t="shared" si="11"/>
        <v>65.58</v>
      </c>
      <c r="P65" s="9"/>
      <c r="Q65" s="20"/>
      <c r="R65" s="20"/>
      <c r="S65" s="20"/>
      <c r="T65" s="20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</row>
    <row r="66" spans="1:245" s="3" customFormat="1" ht="30" customHeight="1">
      <c r="A66" s="9" t="s">
        <v>219</v>
      </c>
      <c r="B66" s="9" t="s">
        <v>18</v>
      </c>
      <c r="C66" s="9" t="s">
        <v>19</v>
      </c>
      <c r="D66" s="9" t="s">
        <v>45</v>
      </c>
      <c r="E66" s="9" t="s">
        <v>220</v>
      </c>
      <c r="F66" s="9" t="s">
        <v>221</v>
      </c>
      <c r="G66" s="12" t="s">
        <v>31</v>
      </c>
      <c r="H66" s="12" t="s">
        <v>23</v>
      </c>
      <c r="I66" s="9"/>
      <c r="J66" s="17">
        <f>'[1]登分册'!D927</f>
        <v>57</v>
      </c>
      <c r="K66" s="17">
        <f t="shared" si="0"/>
        <v>57</v>
      </c>
      <c r="L66" s="17">
        <f t="shared" si="1"/>
        <v>28.5</v>
      </c>
      <c r="M66" s="17" t="s">
        <v>44</v>
      </c>
      <c r="N66" s="18" t="s">
        <v>44</v>
      </c>
      <c r="O66" s="18">
        <v>28.5</v>
      </c>
      <c r="P66" s="12"/>
      <c r="Q66" s="20"/>
      <c r="R66" s="20"/>
      <c r="S66" s="20"/>
      <c r="T66" s="20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</row>
    <row r="67" spans="1:245" s="3" customFormat="1" ht="30" customHeight="1">
      <c r="A67" s="9" t="s">
        <v>222</v>
      </c>
      <c r="B67" s="9" t="s">
        <v>18</v>
      </c>
      <c r="C67" s="9" t="s">
        <v>19</v>
      </c>
      <c r="D67" s="9" t="s">
        <v>45</v>
      </c>
      <c r="E67" s="9" t="s">
        <v>223</v>
      </c>
      <c r="F67" s="9" t="s">
        <v>224</v>
      </c>
      <c r="G67" s="9" t="s">
        <v>22</v>
      </c>
      <c r="H67" s="9" t="s">
        <v>23</v>
      </c>
      <c r="I67" s="9"/>
      <c r="J67" s="17">
        <f>'[1]登分册'!D948</f>
        <v>54</v>
      </c>
      <c r="K67" s="17">
        <f aca="true" t="shared" si="12" ref="K67:K101">I67+J67</f>
        <v>54</v>
      </c>
      <c r="L67" s="17">
        <f aca="true" t="shared" si="13" ref="L67:L89">K67*50%</f>
        <v>27</v>
      </c>
      <c r="M67" s="17">
        <v>75.1</v>
      </c>
      <c r="N67" s="18">
        <f aca="true" t="shared" si="14" ref="N67:N70">M67*50%</f>
        <v>37.55</v>
      </c>
      <c r="O67" s="18">
        <f aca="true" t="shared" si="15" ref="O67:O70">(L67+N67)</f>
        <v>64.55</v>
      </c>
      <c r="P67" s="9"/>
      <c r="Q67" s="20"/>
      <c r="R67" s="20"/>
      <c r="S67" s="20"/>
      <c r="T67" s="20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</row>
    <row r="68" spans="1:245" s="3" customFormat="1" ht="30" customHeight="1">
      <c r="A68" s="9" t="s">
        <v>225</v>
      </c>
      <c r="B68" s="9" t="s">
        <v>18</v>
      </c>
      <c r="C68" s="9" t="s">
        <v>19</v>
      </c>
      <c r="D68" s="9" t="s">
        <v>45</v>
      </c>
      <c r="E68" s="9" t="s">
        <v>226</v>
      </c>
      <c r="F68" s="9" t="s">
        <v>227</v>
      </c>
      <c r="G68" s="9" t="s">
        <v>22</v>
      </c>
      <c r="H68" s="9" t="s">
        <v>23</v>
      </c>
      <c r="I68" s="9"/>
      <c r="J68" s="17">
        <f>'[1]登分册'!D978</f>
        <v>52</v>
      </c>
      <c r="K68" s="17">
        <f t="shared" si="12"/>
        <v>52</v>
      </c>
      <c r="L68" s="17">
        <f t="shared" si="13"/>
        <v>26</v>
      </c>
      <c r="M68" s="17">
        <v>65.8</v>
      </c>
      <c r="N68" s="18">
        <f t="shared" si="14"/>
        <v>32.9</v>
      </c>
      <c r="O68" s="18">
        <f t="shared" si="15"/>
        <v>58.9</v>
      </c>
      <c r="P68" s="9"/>
      <c r="Q68" s="20"/>
      <c r="R68" s="20"/>
      <c r="S68" s="20"/>
      <c r="T68" s="20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</row>
    <row r="69" spans="1:245" s="3" customFormat="1" ht="30" customHeight="1">
      <c r="A69" s="9" t="s">
        <v>228</v>
      </c>
      <c r="B69" s="9" t="s">
        <v>18</v>
      </c>
      <c r="C69" s="9" t="s">
        <v>19</v>
      </c>
      <c r="D69" s="9" t="s">
        <v>48</v>
      </c>
      <c r="E69" s="9" t="s">
        <v>229</v>
      </c>
      <c r="F69" s="9" t="s">
        <v>230</v>
      </c>
      <c r="G69" s="9" t="s">
        <v>22</v>
      </c>
      <c r="H69" s="9" t="s">
        <v>27</v>
      </c>
      <c r="I69" s="9" t="s">
        <v>24</v>
      </c>
      <c r="J69" s="17">
        <f>'[1]登分册'!D1056</f>
        <v>63</v>
      </c>
      <c r="K69" s="17">
        <f t="shared" si="12"/>
        <v>65</v>
      </c>
      <c r="L69" s="17">
        <f t="shared" si="13"/>
        <v>32.5</v>
      </c>
      <c r="M69" s="17">
        <v>74.2</v>
      </c>
      <c r="N69" s="18">
        <f t="shared" si="14"/>
        <v>37.1</v>
      </c>
      <c r="O69" s="18">
        <f t="shared" si="15"/>
        <v>69.6</v>
      </c>
      <c r="P69" s="9"/>
      <c r="Q69" s="20"/>
      <c r="R69" s="20"/>
      <c r="S69" s="20"/>
      <c r="T69" s="20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</row>
    <row r="70" spans="1:245" s="3" customFormat="1" ht="30" customHeight="1">
      <c r="A70" s="9" t="s">
        <v>231</v>
      </c>
      <c r="B70" s="9" t="s">
        <v>18</v>
      </c>
      <c r="C70" s="9" t="s">
        <v>19</v>
      </c>
      <c r="D70" s="9" t="s">
        <v>48</v>
      </c>
      <c r="E70" s="9" t="s">
        <v>232</v>
      </c>
      <c r="F70" s="9" t="s">
        <v>233</v>
      </c>
      <c r="G70" s="9" t="s">
        <v>22</v>
      </c>
      <c r="H70" s="9" t="s">
        <v>51</v>
      </c>
      <c r="I70" s="9"/>
      <c r="J70" s="17">
        <f>'[1]登分册'!D993</f>
        <v>60</v>
      </c>
      <c r="K70" s="17">
        <f t="shared" si="12"/>
        <v>60</v>
      </c>
      <c r="L70" s="17">
        <f t="shared" si="13"/>
        <v>30</v>
      </c>
      <c r="M70" s="17">
        <v>74</v>
      </c>
      <c r="N70" s="18">
        <f t="shared" si="14"/>
        <v>37</v>
      </c>
      <c r="O70" s="18">
        <f t="shared" si="15"/>
        <v>67</v>
      </c>
      <c r="P70" s="9"/>
      <c r="Q70" s="20"/>
      <c r="R70" s="20"/>
      <c r="S70" s="20"/>
      <c r="T70" s="20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</row>
    <row r="71" spans="1:245" s="3" customFormat="1" ht="30" customHeight="1">
      <c r="A71" s="9" t="s">
        <v>234</v>
      </c>
      <c r="B71" s="9" t="s">
        <v>18</v>
      </c>
      <c r="C71" s="9" t="s">
        <v>19</v>
      </c>
      <c r="D71" s="9" t="s">
        <v>48</v>
      </c>
      <c r="E71" s="9" t="s">
        <v>235</v>
      </c>
      <c r="F71" s="9" t="s">
        <v>236</v>
      </c>
      <c r="G71" s="9" t="s">
        <v>22</v>
      </c>
      <c r="H71" s="9" t="s">
        <v>51</v>
      </c>
      <c r="I71" s="9"/>
      <c r="J71" s="17">
        <f>'[1]登分册'!D1011</f>
        <v>57</v>
      </c>
      <c r="K71" s="17">
        <f t="shared" si="12"/>
        <v>57</v>
      </c>
      <c r="L71" s="17">
        <f t="shared" si="13"/>
        <v>28.5</v>
      </c>
      <c r="M71" s="17" t="s">
        <v>44</v>
      </c>
      <c r="N71" s="18" t="s">
        <v>44</v>
      </c>
      <c r="O71" s="18">
        <v>28.5</v>
      </c>
      <c r="P71" s="9"/>
      <c r="Q71" s="20"/>
      <c r="R71" s="20"/>
      <c r="S71" s="20"/>
      <c r="T71" s="20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</row>
    <row r="72" spans="1:245" s="3" customFormat="1" ht="30" customHeight="1">
      <c r="A72" s="9" t="s">
        <v>237</v>
      </c>
      <c r="B72" s="9" t="s">
        <v>18</v>
      </c>
      <c r="C72" s="9" t="s">
        <v>19</v>
      </c>
      <c r="D72" s="9" t="s">
        <v>48</v>
      </c>
      <c r="E72" s="9" t="s">
        <v>238</v>
      </c>
      <c r="F72" s="9" t="s">
        <v>239</v>
      </c>
      <c r="G72" s="9" t="s">
        <v>22</v>
      </c>
      <c r="H72" s="9" t="s">
        <v>64</v>
      </c>
      <c r="I72" s="9" t="s">
        <v>24</v>
      </c>
      <c r="J72" s="17">
        <f>'[1]登分册'!D1027</f>
        <v>53</v>
      </c>
      <c r="K72" s="17">
        <f t="shared" si="12"/>
        <v>55</v>
      </c>
      <c r="L72" s="17">
        <f t="shared" si="13"/>
        <v>27.5</v>
      </c>
      <c r="M72" s="17">
        <v>64.2</v>
      </c>
      <c r="N72" s="18">
        <f aca="true" t="shared" si="16" ref="N72:N90">M72*50%</f>
        <v>32.1</v>
      </c>
      <c r="O72" s="18">
        <f aca="true" t="shared" si="17" ref="O72:O90">(L72+N72)</f>
        <v>59.6</v>
      </c>
      <c r="P72" s="9"/>
      <c r="Q72" s="20"/>
      <c r="R72" s="20"/>
      <c r="S72" s="20"/>
      <c r="T72" s="20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</row>
    <row r="73" spans="1:245" s="3" customFormat="1" ht="30" customHeight="1">
      <c r="A73" s="9" t="s">
        <v>240</v>
      </c>
      <c r="B73" s="9" t="s">
        <v>18</v>
      </c>
      <c r="C73" s="9" t="s">
        <v>19</v>
      </c>
      <c r="D73" s="9" t="s">
        <v>48</v>
      </c>
      <c r="E73" s="9" t="s">
        <v>241</v>
      </c>
      <c r="F73" s="9" t="s">
        <v>242</v>
      </c>
      <c r="G73" s="9" t="s">
        <v>22</v>
      </c>
      <c r="H73" s="9" t="s">
        <v>71</v>
      </c>
      <c r="I73" s="9" t="s">
        <v>24</v>
      </c>
      <c r="J73" s="17">
        <f>'[1]登分册'!D1059</f>
        <v>53</v>
      </c>
      <c r="K73" s="17">
        <f t="shared" si="12"/>
        <v>55</v>
      </c>
      <c r="L73" s="17">
        <f t="shared" si="13"/>
        <v>27.5</v>
      </c>
      <c r="M73" s="17" t="s">
        <v>44</v>
      </c>
      <c r="N73" s="18" t="s">
        <v>44</v>
      </c>
      <c r="O73" s="18">
        <v>27.5</v>
      </c>
      <c r="P73" s="9"/>
      <c r="Q73" s="20"/>
      <c r="R73" s="20"/>
      <c r="S73" s="20"/>
      <c r="T73" s="20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</row>
    <row r="74" spans="1:245" s="3" customFormat="1" ht="30" customHeight="1">
      <c r="A74" s="9" t="s">
        <v>243</v>
      </c>
      <c r="B74" s="9" t="s">
        <v>18</v>
      </c>
      <c r="C74" s="9" t="s">
        <v>19</v>
      </c>
      <c r="D74" s="9" t="s">
        <v>48</v>
      </c>
      <c r="E74" s="9" t="s">
        <v>244</v>
      </c>
      <c r="F74" s="9" t="s">
        <v>245</v>
      </c>
      <c r="G74" s="9" t="s">
        <v>22</v>
      </c>
      <c r="H74" s="9" t="s">
        <v>27</v>
      </c>
      <c r="I74" s="9" t="s">
        <v>24</v>
      </c>
      <c r="J74" s="17">
        <f>'[1]登分册'!D1054</f>
        <v>52</v>
      </c>
      <c r="K74" s="17">
        <f t="shared" si="12"/>
        <v>54</v>
      </c>
      <c r="L74" s="17">
        <f t="shared" si="13"/>
        <v>27</v>
      </c>
      <c r="M74" s="17">
        <v>73.54</v>
      </c>
      <c r="N74" s="18">
        <f t="shared" si="16"/>
        <v>36.77</v>
      </c>
      <c r="O74" s="18">
        <f t="shared" si="17"/>
        <v>63.77</v>
      </c>
      <c r="P74" s="9"/>
      <c r="Q74" s="20"/>
      <c r="R74" s="20"/>
      <c r="S74" s="20"/>
      <c r="T74" s="20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</row>
    <row r="75" spans="1:245" s="3" customFormat="1" ht="30" customHeight="1">
      <c r="A75" s="9" t="s">
        <v>246</v>
      </c>
      <c r="B75" s="9" t="s">
        <v>18</v>
      </c>
      <c r="C75" s="9" t="s">
        <v>19</v>
      </c>
      <c r="D75" s="9" t="s">
        <v>55</v>
      </c>
      <c r="E75" s="9" t="s">
        <v>247</v>
      </c>
      <c r="F75" s="9" t="s">
        <v>248</v>
      </c>
      <c r="G75" s="9" t="s">
        <v>22</v>
      </c>
      <c r="H75" s="9" t="s">
        <v>51</v>
      </c>
      <c r="I75" s="9"/>
      <c r="J75" s="17">
        <f>'[1]登分册'!D1179</f>
        <v>59</v>
      </c>
      <c r="K75" s="17">
        <f t="shared" si="12"/>
        <v>59</v>
      </c>
      <c r="L75" s="17">
        <f t="shared" si="13"/>
        <v>29.5</v>
      </c>
      <c r="M75" s="17">
        <v>59.8</v>
      </c>
      <c r="N75" s="18">
        <f t="shared" si="16"/>
        <v>29.9</v>
      </c>
      <c r="O75" s="18">
        <f t="shared" si="17"/>
        <v>59.4</v>
      </c>
      <c r="P75" s="9"/>
      <c r="Q75" s="20"/>
      <c r="R75" s="20"/>
      <c r="S75" s="20"/>
      <c r="T75" s="20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</row>
    <row r="76" spans="1:245" s="3" customFormat="1" ht="30" customHeight="1">
      <c r="A76" s="9" t="s">
        <v>249</v>
      </c>
      <c r="B76" s="9" t="s">
        <v>18</v>
      </c>
      <c r="C76" s="9" t="s">
        <v>19</v>
      </c>
      <c r="D76" s="9" t="s">
        <v>55</v>
      </c>
      <c r="E76" s="9" t="s">
        <v>250</v>
      </c>
      <c r="F76" s="9" t="s">
        <v>251</v>
      </c>
      <c r="G76" s="12" t="s">
        <v>22</v>
      </c>
      <c r="H76" s="12" t="s">
        <v>27</v>
      </c>
      <c r="I76" s="9">
        <v>2</v>
      </c>
      <c r="J76" s="17">
        <f>'[1]登分册'!D1225</f>
        <v>56</v>
      </c>
      <c r="K76" s="17">
        <f t="shared" si="12"/>
        <v>58</v>
      </c>
      <c r="L76" s="17">
        <f t="shared" si="13"/>
        <v>29</v>
      </c>
      <c r="M76" s="17">
        <v>74.58</v>
      </c>
      <c r="N76" s="18">
        <f t="shared" si="16"/>
        <v>37.29</v>
      </c>
      <c r="O76" s="18">
        <f t="shared" si="17"/>
        <v>66.28999999999999</v>
      </c>
      <c r="P76" s="12"/>
      <c r="Q76" s="20"/>
      <c r="R76" s="20"/>
      <c r="S76" s="20"/>
      <c r="T76" s="20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</row>
    <row r="77" spans="1:245" s="3" customFormat="1" ht="30" customHeight="1">
      <c r="A77" s="9" t="s">
        <v>252</v>
      </c>
      <c r="B77" s="9" t="s">
        <v>18</v>
      </c>
      <c r="C77" s="9" t="s">
        <v>19</v>
      </c>
      <c r="D77" s="9" t="s">
        <v>55</v>
      </c>
      <c r="E77" s="9" t="s">
        <v>253</v>
      </c>
      <c r="F77" s="9" t="s">
        <v>254</v>
      </c>
      <c r="G77" s="12" t="s">
        <v>22</v>
      </c>
      <c r="H77" s="12" t="s">
        <v>27</v>
      </c>
      <c r="I77" s="9">
        <v>2</v>
      </c>
      <c r="J77" s="17">
        <f>'[1]登分册'!D1241</f>
        <v>54</v>
      </c>
      <c r="K77" s="17">
        <f t="shared" si="12"/>
        <v>56</v>
      </c>
      <c r="L77" s="17">
        <f t="shared" si="13"/>
        <v>28</v>
      </c>
      <c r="M77" s="17">
        <v>63.9</v>
      </c>
      <c r="N77" s="18">
        <f t="shared" si="16"/>
        <v>31.95</v>
      </c>
      <c r="O77" s="18">
        <f t="shared" si="17"/>
        <v>59.95</v>
      </c>
      <c r="P77" s="12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</row>
    <row r="78" spans="1:245" s="3" customFormat="1" ht="30" customHeight="1">
      <c r="A78" s="9" t="s">
        <v>255</v>
      </c>
      <c r="B78" s="9" t="s">
        <v>18</v>
      </c>
      <c r="C78" s="9" t="s">
        <v>19</v>
      </c>
      <c r="D78" s="9" t="s">
        <v>55</v>
      </c>
      <c r="E78" s="9" t="s">
        <v>256</v>
      </c>
      <c r="F78" s="9" t="s">
        <v>257</v>
      </c>
      <c r="G78" s="9" t="s">
        <v>22</v>
      </c>
      <c r="H78" s="9" t="s">
        <v>64</v>
      </c>
      <c r="I78" s="9" t="s">
        <v>24</v>
      </c>
      <c r="J78" s="17">
        <f>'[1]登分册'!D1217</f>
        <v>51</v>
      </c>
      <c r="K78" s="17">
        <f t="shared" si="12"/>
        <v>53</v>
      </c>
      <c r="L78" s="17">
        <f t="shared" si="13"/>
        <v>26.5</v>
      </c>
      <c r="M78" s="17">
        <v>67.76</v>
      </c>
      <c r="N78" s="18">
        <f t="shared" si="16"/>
        <v>33.88</v>
      </c>
      <c r="O78" s="18">
        <f t="shared" si="17"/>
        <v>60.38</v>
      </c>
      <c r="P78" s="9"/>
      <c r="Q78" s="20"/>
      <c r="R78" s="20"/>
      <c r="S78" s="20"/>
      <c r="T78" s="20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</row>
    <row r="79" spans="1:245" s="3" customFormat="1" ht="30" customHeight="1">
      <c r="A79" s="9" t="s">
        <v>258</v>
      </c>
      <c r="B79" s="9" t="s">
        <v>18</v>
      </c>
      <c r="C79" s="9" t="s">
        <v>19</v>
      </c>
      <c r="D79" s="9" t="s">
        <v>55</v>
      </c>
      <c r="E79" s="9" t="s">
        <v>259</v>
      </c>
      <c r="F79" s="9" t="s">
        <v>260</v>
      </c>
      <c r="G79" s="9" t="s">
        <v>31</v>
      </c>
      <c r="H79" s="9" t="s">
        <v>64</v>
      </c>
      <c r="I79" s="9" t="s">
        <v>24</v>
      </c>
      <c r="J79" s="17">
        <f>'[1]登分册'!D1178</f>
        <v>49</v>
      </c>
      <c r="K79" s="17">
        <f t="shared" si="12"/>
        <v>51</v>
      </c>
      <c r="L79" s="17">
        <f t="shared" si="13"/>
        <v>25.5</v>
      </c>
      <c r="M79" s="17">
        <v>64.2</v>
      </c>
      <c r="N79" s="18">
        <f t="shared" si="16"/>
        <v>32.1</v>
      </c>
      <c r="O79" s="18">
        <f t="shared" si="17"/>
        <v>57.6</v>
      </c>
      <c r="P79" s="9"/>
      <c r="Q79" s="20"/>
      <c r="R79" s="20"/>
      <c r="S79" s="20"/>
      <c r="T79" s="20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</row>
    <row r="80" spans="1:245" s="3" customFormat="1" ht="30" customHeight="1">
      <c r="A80" s="9" t="s">
        <v>261</v>
      </c>
      <c r="B80" s="9" t="s">
        <v>18</v>
      </c>
      <c r="C80" s="9" t="s">
        <v>19</v>
      </c>
      <c r="D80" s="9" t="s">
        <v>55</v>
      </c>
      <c r="E80" s="9" t="s">
        <v>262</v>
      </c>
      <c r="F80" s="9" t="s">
        <v>263</v>
      </c>
      <c r="G80" s="12" t="s">
        <v>31</v>
      </c>
      <c r="H80" s="12" t="s">
        <v>27</v>
      </c>
      <c r="I80" s="9">
        <v>2</v>
      </c>
      <c r="J80" s="17">
        <f>'[1]登分册'!D1243</f>
        <v>49</v>
      </c>
      <c r="K80" s="17">
        <f t="shared" si="12"/>
        <v>51</v>
      </c>
      <c r="L80" s="17">
        <f t="shared" si="13"/>
        <v>25.5</v>
      </c>
      <c r="M80" s="17">
        <v>67.96</v>
      </c>
      <c r="N80" s="18">
        <f t="shared" si="16"/>
        <v>33.98</v>
      </c>
      <c r="O80" s="18">
        <f t="shared" si="17"/>
        <v>59.48</v>
      </c>
      <c r="P80" s="12"/>
      <c r="Q80" s="20"/>
      <c r="R80" s="20"/>
      <c r="S80" s="20"/>
      <c r="T80" s="20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</row>
    <row r="81" spans="1:245" s="3" customFormat="1" ht="30" customHeight="1">
      <c r="A81" s="9" t="s">
        <v>264</v>
      </c>
      <c r="B81" s="9" t="s">
        <v>18</v>
      </c>
      <c r="C81" s="9" t="s">
        <v>19</v>
      </c>
      <c r="D81" s="9" t="s">
        <v>58</v>
      </c>
      <c r="E81" s="9" t="s">
        <v>265</v>
      </c>
      <c r="F81" s="9" t="s">
        <v>266</v>
      </c>
      <c r="G81" s="9" t="s">
        <v>22</v>
      </c>
      <c r="H81" s="9" t="s">
        <v>64</v>
      </c>
      <c r="I81" s="9" t="s">
        <v>24</v>
      </c>
      <c r="J81" s="17">
        <f>'[1]登分册'!D1337</f>
        <v>67</v>
      </c>
      <c r="K81" s="17">
        <f t="shared" si="12"/>
        <v>69</v>
      </c>
      <c r="L81" s="17">
        <f t="shared" si="13"/>
        <v>34.5</v>
      </c>
      <c r="M81" s="17">
        <v>67</v>
      </c>
      <c r="N81" s="18">
        <f t="shared" si="16"/>
        <v>33.5</v>
      </c>
      <c r="O81" s="18">
        <f t="shared" si="17"/>
        <v>68</v>
      </c>
      <c r="P81" s="9"/>
      <c r="Q81" s="20"/>
      <c r="R81" s="20"/>
      <c r="S81" s="20"/>
      <c r="T81" s="20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</row>
    <row r="82" spans="1:245" s="3" customFormat="1" ht="30" customHeight="1">
      <c r="A82" s="9" t="s">
        <v>267</v>
      </c>
      <c r="B82" s="9" t="s">
        <v>18</v>
      </c>
      <c r="C82" s="9" t="s">
        <v>19</v>
      </c>
      <c r="D82" s="9" t="s">
        <v>58</v>
      </c>
      <c r="E82" s="9" t="s">
        <v>268</v>
      </c>
      <c r="F82" s="9" t="s">
        <v>269</v>
      </c>
      <c r="G82" s="9" t="s">
        <v>22</v>
      </c>
      <c r="H82" s="9" t="s">
        <v>64</v>
      </c>
      <c r="I82" s="9" t="s">
        <v>24</v>
      </c>
      <c r="J82" s="17">
        <f>'[1]登分册'!D1340</f>
        <v>66</v>
      </c>
      <c r="K82" s="17">
        <f t="shared" si="12"/>
        <v>68</v>
      </c>
      <c r="L82" s="17">
        <f t="shared" si="13"/>
        <v>34</v>
      </c>
      <c r="M82" s="17">
        <v>63.6</v>
      </c>
      <c r="N82" s="18">
        <f t="shared" si="16"/>
        <v>31.8</v>
      </c>
      <c r="O82" s="18">
        <f t="shared" si="17"/>
        <v>65.8</v>
      </c>
      <c r="P82" s="9"/>
      <c r="Q82" s="20"/>
      <c r="R82" s="20"/>
      <c r="S82" s="20"/>
      <c r="T82" s="20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</row>
    <row r="83" spans="1:245" s="3" customFormat="1" ht="30" customHeight="1">
      <c r="A83" s="9" t="s">
        <v>270</v>
      </c>
      <c r="B83" s="9" t="s">
        <v>18</v>
      </c>
      <c r="C83" s="9" t="s">
        <v>19</v>
      </c>
      <c r="D83" s="9" t="s">
        <v>58</v>
      </c>
      <c r="E83" s="9" t="s">
        <v>271</v>
      </c>
      <c r="F83" s="9" t="s">
        <v>272</v>
      </c>
      <c r="G83" s="12" t="s">
        <v>22</v>
      </c>
      <c r="H83" s="12" t="s">
        <v>27</v>
      </c>
      <c r="I83" s="9">
        <v>2</v>
      </c>
      <c r="J83" s="17">
        <f>'[1]登分册'!D1328</f>
        <v>62</v>
      </c>
      <c r="K83" s="17">
        <f t="shared" si="12"/>
        <v>64</v>
      </c>
      <c r="L83" s="17">
        <f t="shared" si="13"/>
        <v>32</v>
      </c>
      <c r="M83" s="17">
        <v>15.8</v>
      </c>
      <c r="N83" s="18">
        <f t="shared" si="16"/>
        <v>7.9</v>
      </c>
      <c r="O83" s="18">
        <f t="shared" si="17"/>
        <v>39.9</v>
      </c>
      <c r="P83" s="12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</row>
    <row r="84" spans="1:245" s="3" customFormat="1" ht="30" customHeight="1">
      <c r="A84" s="9" t="s">
        <v>273</v>
      </c>
      <c r="B84" s="9" t="s">
        <v>18</v>
      </c>
      <c r="C84" s="9" t="s">
        <v>19</v>
      </c>
      <c r="D84" s="9" t="s">
        <v>58</v>
      </c>
      <c r="E84" s="9" t="s">
        <v>274</v>
      </c>
      <c r="F84" s="9" t="s">
        <v>275</v>
      </c>
      <c r="G84" s="23" t="s">
        <v>22</v>
      </c>
      <c r="H84" s="9" t="s">
        <v>51</v>
      </c>
      <c r="I84" s="9"/>
      <c r="J84" s="17">
        <f>'[1]登分册'!D1342</f>
        <v>63</v>
      </c>
      <c r="K84" s="17">
        <f t="shared" si="12"/>
        <v>63</v>
      </c>
      <c r="L84" s="17">
        <f t="shared" si="13"/>
        <v>31.5</v>
      </c>
      <c r="M84" s="17">
        <v>66</v>
      </c>
      <c r="N84" s="18">
        <f t="shared" si="16"/>
        <v>33</v>
      </c>
      <c r="O84" s="18">
        <f t="shared" si="17"/>
        <v>64.5</v>
      </c>
      <c r="P84" s="9"/>
      <c r="Q84" s="20"/>
      <c r="R84" s="20"/>
      <c r="S84" s="20"/>
      <c r="T84" s="20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</row>
    <row r="85" spans="1:245" s="3" customFormat="1" ht="30" customHeight="1">
      <c r="A85" s="9" t="s">
        <v>276</v>
      </c>
      <c r="B85" s="9" t="s">
        <v>18</v>
      </c>
      <c r="C85" s="9" t="s">
        <v>19</v>
      </c>
      <c r="D85" s="9" t="s">
        <v>58</v>
      </c>
      <c r="E85" s="9" t="s">
        <v>277</v>
      </c>
      <c r="F85" s="9" t="s">
        <v>278</v>
      </c>
      <c r="G85" s="12" t="s">
        <v>22</v>
      </c>
      <c r="H85" s="12" t="s">
        <v>138</v>
      </c>
      <c r="I85" s="9">
        <v>2</v>
      </c>
      <c r="J85" s="17">
        <f>'[1]登分册'!D1317</f>
        <v>56</v>
      </c>
      <c r="K85" s="17">
        <f t="shared" si="12"/>
        <v>58</v>
      </c>
      <c r="L85" s="17">
        <f t="shared" si="13"/>
        <v>29</v>
      </c>
      <c r="M85" s="17">
        <v>69.6</v>
      </c>
      <c r="N85" s="18">
        <f t="shared" si="16"/>
        <v>34.8</v>
      </c>
      <c r="O85" s="18">
        <f t="shared" si="17"/>
        <v>63.8</v>
      </c>
      <c r="P85" s="12"/>
      <c r="Q85" s="20"/>
      <c r="R85" s="20"/>
      <c r="S85" s="20"/>
      <c r="T85" s="20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</row>
    <row r="86" spans="1:245" s="3" customFormat="1" ht="30" customHeight="1">
      <c r="A86" s="9" t="s">
        <v>279</v>
      </c>
      <c r="B86" s="9" t="s">
        <v>18</v>
      </c>
      <c r="C86" s="9" t="s">
        <v>19</v>
      </c>
      <c r="D86" s="9" t="s">
        <v>58</v>
      </c>
      <c r="E86" s="9" t="s">
        <v>280</v>
      </c>
      <c r="F86" s="9" t="s">
        <v>281</v>
      </c>
      <c r="G86" s="9" t="s">
        <v>22</v>
      </c>
      <c r="H86" s="9" t="s">
        <v>138</v>
      </c>
      <c r="I86" s="9" t="s">
        <v>24</v>
      </c>
      <c r="J86" s="17">
        <f>'[1]登分册'!D1276</f>
        <v>55</v>
      </c>
      <c r="K86" s="17">
        <f t="shared" si="12"/>
        <v>57</v>
      </c>
      <c r="L86" s="17">
        <f t="shared" si="13"/>
        <v>28.5</v>
      </c>
      <c r="M86" s="17">
        <v>75.66</v>
      </c>
      <c r="N86" s="18">
        <f t="shared" si="16"/>
        <v>37.83</v>
      </c>
      <c r="O86" s="18">
        <f t="shared" si="17"/>
        <v>66.33</v>
      </c>
      <c r="P86" s="9"/>
      <c r="Q86" s="20"/>
      <c r="R86" s="20"/>
      <c r="S86" s="20"/>
      <c r="T86" s="20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</row>
    <row r="87" spans="1:245" s="3" customFormat="1" ht="30" customHeight="1">
      <c r="A87" s="9" t="s">
        <v>282</v>
      </c>
      <c r="B87" s="9" t="s">
        <v>18</v>
      </c>
      <c r="C87" s="9" t="s">
        <v>19</v>
      </c>
      <c r="D87" s="9" t="s">
        <v>61</v>
      </c>
      <c r="E87" s="9" t="s">
        <v>283</v>
      </c>
      <c r="F87" s="9" t="s">
        <v>284</v>
      </c>
      <c r="G87" s="9" t="s">
        <v>22</v>
      </c>
      <c r="H87" s="9" t="s">
        <v>23</v>
      </c>
      <c r="I87" s="9"/>
      <c r="J87" s="17">
        <f>'[1]登分册'!D1388</f>
        <v>60</v>
      </c>
      <c r="K87" s="17">
        <f t="shared" si="12"/>
        <v>60</v>
      </c>
      <c r="L87" s="17">
        <f t="shared" si="13"/>
        <v>30</v>
      </c>
      <c r="M87" s="17">
        <v>73.84</v>
      </c>
      <c r="N87" s="18">
        <f t="shared" si="16"/>
        <v>36.92</v>
      </c>
      <c r="O87" s="18">
        <f t="shared" si="17"/>
        <v>66.92</v>
      </c>
      <c r="P87" s="9"/>
      <c r="Q87" s="20"/>
      <c r="R87" s="20"/>
      <c r="S87" s="20"/>
      <c r="T87" s="20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</row>
    <row r="88" spans="1:245" s="3" customFormat="1" ht="30" customHeight="1">
      <c r="A88" s="9" t="s">
        <v>285</v>
      </c>
      <c r="B88" s="9" t="s">
        <v>18</v>
      </c>
      <c r="C88" s="9" t="s">
        <v>19</v>
      </c>
      <c r="D88" s="9" t="s">
        <v>61</v>
      </c>
      <c r="E88" s="9" t="s">
        <v>286</v>
      </c>
      <c r="F88" s="9" t="s">
        <v>287</v>
      </c>
      <c r="G88" s="9" t="s">
        <v>22</v>
      </c>
      <c r="H88" s="9" t="s">
        <v>23</v>
      </c>
      <c r="I88" s="9"/>
      <c r="J88" s="17">
        <f>'[1]登分册'!D1358</f>
        <v>55</v>
      </c>
      <c r="K88" s="17">
        <f t="shared" si="12"/>
        <v>55</v>
      </c>
      <c r="L88" s="17">
        <f t="shared" si="13"/>
        <v>27.5</v>
      </c>
      <c r="M88" s="17">
        <v>76.22</v>
      </c>
      <c r="N88" s="18">
        <f t="shared" si="16"/>
        <v>38.11</v>
      </c>
      <c r="O88" s="18">
        <f t="shared" si="17"/>
        <v>65.61</v>
      </c>
      <c r="P88" s="9"/>
      <c r="Q88" s="20"/>
      <c r="R88" s="20"/>
      <c r="S88" s="20"/>
      <c r="T88" s="20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</row>
    <row r="89" spans="1:245" s="3" customFormat="1" ht="30" customHeight="1">
      <c r="A89" s="9" t="s">
        <v>288</v>
      </c>
      <c r="B89" s="9" t="s">
        <v>18</v>
      </c>
      <c r="C89" s="9" t="s">
        <v>19</v>
      </c>
      <c r="D89" s="9" t="s">
        <v>61</v>
      </c>
      <c r="E89" s="9" t="s">
        <v>289</v>
      </c>
      <c r="F89" s="9" t="s">
        <v>290</v>
      </c>
      <c r="G89" s="9" t="s">
        <v>22</v>
      </c>
      <c r="H89" s="9" t="s">
        <v>23</v>
      </c>
      <c r="I89" s="9"/>
      <c r="J89" s="17">
        <f>'[1]登分册'!D1423</f>
        <v>54</v>
      </c>
      <c r="K89" s="17">
        <f t="shared" si="12"/>
        <v>54</v>
      </c>
      <c r="L89" s="17">
        <f t="shared" si="13"/>
        <v>27</v>
      </c>
      <c r="M89" s="17">
        <v>66.72</v>
      </c>
      <c r="N89" s="18">
        <f t="shared" si="16"/>
        <v>33.36</v>
      </c>
      <c r="O89" s="18">
        <f t="shared" si="17"/>
        <v>60.36</v>
      </c>
      <c r="P89" s="9"/>
      <c r="Q89" s="20"/>
      <c r="R89" s="20"/>
      <c r="S89" s="20"/>
      <c r="T89" s="20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</row>
    <row r="90" spans="1:245" s="3" customFormat="1" ht="30" customHeight="1">
      <c r="A90" s="9" t="s">
        <v>291</v>
      </c>
      <c r="B90" s="9" t="s">
        <v>18</v>
      </c>
      <c r="C90" s="9" t="s">
        <v>19</v>
      </c>
      <c r="D90" s="9" t="s">
        <v>61</v>
      </c>
      <c r="E90" s="9" t="s">
        <v>292</v>
      </c>
      <c r="F90" s="9" t="s">
        <v>293</v>
      </c>
      <c r="G90" s="9" t="s">
        <v>22</v>
      </c>
      <c r="H90" s="9" t="s">
        <v>64</v>
      </c>
      <c r="I90" s="9" t="s">
        <v>24</v>
      </c>
      <c r="J90" s="17">
        <f>'[1]登分册'!D1409</f>
        <v>51</v>
      </c>
      <c r="K90" s="17">
        <f t="shared" si="12"/>
        <v>53</v>
      </c>
      <c r="L90" s="17">
        <f>K90*50%</f>
        <v>26.5</v>
      </c>
      <c r="M90" s="17">
        <v>68.3</v>
      </c>
      <c r="N90" s="18">
        <f t="shared" si="16"/>
        <v>34.15</v>
      </c>
      <c r="O90" s="18">
        <f t="shared" si="17"/>
        <v>60.65</v>
      </c>
      <c r="P90" s="9"/>
      <c r="Q90" s="20"/>
      <c r="R90" s="20"/>
      <c r="S90" s="20"/>
      <c r="T90" s="20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</row>
    <row r="91" spans="1:245" s="3" customFormat="1" ht="30" customHeight="1">
      <c r="A91" s="9" t="s">
        <v>294</v>
      </c>
      <c r="B91" s="9" t="s">
        <v>18</v>
      </c>
      <c r="C91" s="9" t="s">
        <v>19</v>
      </c>
      <c r="D91" s="9" t="s">
        <v>61</v>
      </c>
      <c r="E91" s="9" t="s">
        <v>295</v>
      </c>
      <c r="F91" s="9" t="s">
        <v>296</v>
      </c>
      <c r="G91" s="9" t="s">
        <v>22</v>
      </c>
      <c r="H91" s="9" t="s">
        <v>23</v>
      </c>
      <c r="I91" s="9"/>
      <c r="J91" s="17">
        <f>'[1]登分册'!D1396</f>
        <v>51</v>
      </c>
      <c r="K91" s="17">
        <f t="shared" si="12"/>
        <v>51</v>
      </c>
      <c r="L91" s="17">
        <f aca="true" t="shared" si="18" ref="L90:L101">J91*50%</f>
        <v>25.5</v>
      </c>
      <c r="M91" s="17" t="s">
        <v>44</v>
      </c>
      <c r="N91" s="18" t="s">
        <v>44</v>
      </c>
      <c r="O91" s="18">
        <v>25.5</v>
      </c>
      <c r="P91" s="9"/>
      <c r="Q91" s="20"/>
      <c r="R91" s="20"/>
      <c r="S91" s="20"/>
      <c r="T91" s="20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</row>
    <row r="92" spans="1:245" s="3" customFormat="1" ht="30" customHeight="1">
      <c r="A92" s="9" t="s">
        <v>297</v>
      </c>
      <c r="B92" s="9" t="s">
        <v>18</v>
      </c>
      <c r="C92" s="9" t="s">
        <v>19</v>
      </c>
      <c r="D92" s="9" t="s">
        <v>61</v>
      </c>
      <c r="E92" s="9" t="s">
        <v>298</v>
      </c>
      <c r="F92" s="9" t="s">
        <v>299</v>
      </c>
      <c r="G92" s="9" t="s">
        <v>31</v>
      </c>
      <c r="H92" s="9" t="s">
        <v>27</v>
      </c>
      <c r="I92" s="9" t="s">
        <v>24</v>
      </c>
      <c r="J92" s="17">
        <f>'[1]登分册'!D1417</f>
        <v>49</v>
      </c>
      <c r="K92" s="17">
        <f t="shared" si="12"/>
        <v>51</v>
      </c>
      <c r="L92" s="17">
        <f>K92*50%</f>
        <v>25.5</v>
      </c>
      <c r="M92" s="17" t="s">
        <v>44</v>
      </c>
      <c r="N92" s="18" t="s">
        <v>44</v>
      </c>
      <c r="O92" s="18">
        <v>25.5</v>
      </c>
      <c r="P92" s="9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</row>
    <row r="93" spans="1:245" s="3" customFormat="1" ht="30" customHeight="1">
      <c r="A93" s="9" t="s">
        <v>300</v>
      </c>
      <c r="B93" s="9" t="s">
        <v>301</v>
      </c>
      <c r="C93" s="9" t="s">
        <v>302</v>
      </c>
      <c r="D93" s="9" t="s">
        <v>17</v>
      </c>
      <c r="E93" s="9" t="s">
        <v>303</v>
      </c>
      <c r="F93" s="9" t="s">
        <v>304</v>
      </c>
      <c r="G93" s="9" t="s">
        <v>31</v>
      </c>
      <c r="H93" s="9" t="s">
        <v>64</v>
      </c>
      <c r="I93" s="9" t="s">
        <v>24</v>
      </c>
      <c r="J93" s="17">
        <f>'[1]登分册'!D1433</f>
        <v>69.5</v>
      </c>
      <c r="K93" s="17">
        <f t="shared" si="12"/>
        <v>71.5</v>
      </c>
      <c r="L93" s="17">
        <f>K93*50%</f>
        <v>35.75</v>
      </c>
      <c r="M93" s="17">
        <v>82.24</v>
      </c>
      <c r="N93" s="18">
        <f aca="true" t="shared" si="19" ref="N93:N97">M93*50%</f>
        <v>41.12</v>
      </c>
      <c r="O93" s="18">
        <f aca="true" t="shared" si="20" ref="O93:O97">(L93+N93)</f>
        <v>76.87</v>
      </c>
      <c r="P93" s="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</row>
    <row r="94" spans="1:245" s="3" customFormat="1" ht="30" customHeight="1">
      <c r="A94" s="9" t="s">
        <v>305</v>
      </c>
      <c r="B94" s="9" t="s">
        <v>301</v>
      </c>
      <c r="C94" s="9" t="s">
        <v>302</v>
      </c>
      <c r="D94" s="9" t="s">
        <v>17</v>
      </c>
      <c r="E94" s="9" t="s">
        <v>306</v>
      </c>
      <c r="F94" s="9" t="s">
        <v>307</v>
      </c>
      <c r="G94" s="9" t="s">
        <v>22</v>
      </c>
      <c r="H94" s="9" t="s">
        <v>23</v>
      </c>
      <c r="I94" s="9"/>
      <c r="J94" s="17">
        <f>'[1]登分册'!D1444</f>
        <v>66</v>
      </c>
      <c r="K94" s="17">
        <f t="shared" si="12"/>
        <v>66</v>
      </c>
      <c r="L94" s="17">
        <f t="shared" si="18"/>
        <v>33</v>
      </c>
      <c r="M94" s="17">
        <v>82.8</v>
      </c>
      <c r="N94" s="18">
        <f t="shared" si="19"/>
        <v>41.4</v>
      </c>
      <c r="O94" s="18">
        <f t="shared" si="20"/>
        <v>74.4</v>
      </c>
      <c r="P94" s="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</row>
    <row r="95" spans="1:245" s="3" customFormat="1" ht="30" customHeight="1">
      <c r="A95" s="9" t="s">
        <v>308</v>
      </c>
      <c r="B95" s="9" t="s">
        <v>301</v>
      </c>
      <c r="C95" s="9" t="s">
        <v>302</v>
      </c>
      <c r="D95" s="9" t="s">
        <v>17</v>
      </c>
      <c r="E95" s="9" t="s">
        <v>309</v>
      </c>
      <c r="F95" s="9" t="s">
        <v>310</v>
      </c>
      <c r="G95" s="9" t="s">
        <v>31</v>
      </c>
      <c r="H95" s="9" t="s">
        <v>155</v>
      </c>
      <c r="I95" s="9" t="s">
        <v>24</v>
      </c>
      <c r="J95" s="17">
        <f>'[1]登分册'!D1435</f>
        <v>62.5</v>
      </c>
      <c r="K95" s="17">
        <f t="shared" si="12"/>
        <v>64.5</v>
      </c>
      <c r="L95" s="17">
        <f>K95*50%</f>
        <v>32.25</v>
      </c>
      <c r="M95" s="17">
        <v>77.96</v>
      </c>
      <c r="N95" s="18">
        <f t="shared" si="19"/>
        <v>38.98</v>
      </c>
      <c r="O95" s="18">
        <f t="shared" si="20"/>
        <v>71.22999999999999</v>
      </c>
      <c r="P95" s="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</row>
    <row r="96" spans="1:245" s="3" customFormat="1" ht="30" customHeight="1">
      <c r="A96" s="9" t="s">
        <v>311</v>
      </c>
      <c r="B96" s="9" t="s">
        <v>301</v>
      </c>
      <c r="C96" s="9" t="s">
        <v>302</v>
      </c>
      <c r="D96" s="9" t="s">
        <v>17</v>
      </c>
      <c r="E96" s="9" t="s">
        <v>312</v>
      </c>
      <c r="F96" s="9" t="s">
        <v>313</v>
      </c>
      <c r="G96" s="9" t="s">
        <v>31</v>
      </c>
      <c r="H96" s="9" t="s">
        <v>23</v>
      </c>
      <c r="I96" s="9"/>
      <c r="J96" s="17">
        <f>'[1]登分册'!D1445</f>
        <v>64</v>
      </c>
      <c r="K96" s="17">
        <f t="shared" si="12"/>
        <v>64</v>
      </c>
      <c r="L96" s="17">
        <f t="shared" si="18"/>
        <v>32</v>
      </c>
      <c r="M96" s="17">
        <v>82.92</v>
      </c>
      <c r="N96" s="18">
        <f t="shared" si="19"/>
        <v>41.46</v>
      </c>
      <c r="O96" s="18">
        <f t="shared" si="20"/>
        <v>73.46000000000001</v>
      </c>
      <c r="P96" s="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</row>
    <row r="97" spans="1:245" s="3" customFormat="1" ht="30" customHeight="1">
      <c r="A97" s="9" t="s">
        <v>314</v>
      </c>
      <c r="B97" s="9" t="s">
        <v>301</v>
      </c>
      <c r="C97" s="9" t="s">
        <v>302</v>
      </c>
      <c r="D97" s="9" t="s">
        <v>17</v>
      </c>
      <c r="E97" s="9" t="s">
        <v>315</v>
      </c>
      <c r="F97" s="9" t="s">
        <v>316</v>
      </c>
      <c r="G97" s="9" t="s">
        <v>31</v>
      </c>
      <c r="H97" s="9" t="s">
        <v>51</v>
      </c>
      <c r="I97" s="9"/>
      <c r="J97" s="17">
        <f>'[1]登分册'!D1448</f>
        <v>64</v>
      </c>
      <c r="K97" s="17">
        <f t="shared" si="12"/>
        <v>64</v>
      </c>
      <c r="L97" s="17">
        <f t="shared" si="18"/>
        <v>32</v>
      </c>
      <c r="M97" s="17">
        <v>85.52</v>
      </c>
      <c r="N97" s="18">
        <f t="shared" si="19"/>
        <v>42.76</v>
      </c>
      <c r="O97" s="18">
        <f t="shared" si="20"/>
        <v>74.75999999999999</v>
      </c>
      <c r="P97" s="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</row>
    <row r="98" spans="1:245" s="3" customFormat="1" ht="30" customHeight="1">
      <c r="A98" s="9" t="s">
        <v>317</v>
      </c>
      <c r="B98" s="9" t="s">
        <v>301</v>
      </c>
      <c r="C98" s="9" t="s">
        <v>302</v>
      </c>
      <c r="D98" s="9" t="s">
        <v>24</v>
      </c>
      <c r="E98" s="9" t="s">
        <v>318</v>
      </c>
      <c r="F98" s="9" t="s">
        <v>319</v>
      </c>
      <c r="G98" s="9" t="s">
        <v>22</v>
      </c>
      <c r="H98" s="9" t="s">
        <v>51</v>
      </c>
      <c r="I98" s="9"/>
      <c r="J98" s="17">
        <f>'[1]登分册'!D1457</f>
        <v>66</v>
      </c>
      <c r="K98" s="17">
        <f t="shared" si="12"/>
        <v>66</v>
      </c>
      <c r="L98" s="17">
        <f t="shared" si="18"/>
        <v>33</v>
      </c>
      <c r="M98" s="17" t="s">
        <v>44</v>
      </c>
      <c r="N98" s="18" t="s">
        <v>44</v>
      </c>
      <c r="O98" s="18">
        <v>33</v>
      </c>
      <c r="P98" s="9"/>
      <c r="Q98" s="22"/>
      <c r="R98" s="22"/>
      <c r="S98" s="22"/>
      <c r="T98" s="22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</row>
    <row r="99" spans="1:245" s="3" customFormat="1" ht="30" customHeight="1">
      <c r="A99" s="9" t="s">
        <v>320</v>
      </c>
      <c r="B99" s="9" t="s">
        <v>301</v>
      </c>
      <c r="C99" s="9" t="s">
        <v>302</v>
      </c>
      <c r="D99" s="9" t="s">
        <v>24</v>
      </c>
      <c r="E99" s="9" t="s">
        <v>321</v>
      </c>
      <c r="F99" s="9" t="s">
        <v>322</v>
      </c>
      <c r="G99" s="9" t="s">
        <v>22</v>
      </c>
      <c r="H99" s="9" t="s">
        <v>51</v>
      </c>
      <c r="I99" s="9"/>
      <c r="J99" s="17">
        <f>'[1]登分册'!D1468</f>
        <v>65.5</v>
      </c>
      <c r="K99" s="17">
        <f t="shared" si="12"/>
        <v>65.5</v>
      </c>
      <c r="L99" s="17">
        <f t="shared" si="18"/>
        <v>32.75</v>
      </c>
      <c r="M99" s="17">
        <v>87.78</v>
      </c>
      <c r="N99" s="18">
        <f aca="true" t="shared" si="21" ref="N99:N101">M99*50%</f>
        <v>43.89</v>
      </c>
      <c r="O99" s="18">
        <f aca="true" t="shared" si="22" ref="O99:O101">(L99+N99)</f>
        <v>76.64</v>
      </c>
      <c r="P99" s="9"/>
      <c r="Q99" s="20"/>
      <c r="R99" s="20"/>
      <c r="S99" s="20"/>
      <c r="T99" s="20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</row>
    <row r="100" spans="1:245" s="3" customFormat="1" ht="30" customHeight="1">
      <c r="A100" s="9" t="s">
        <v>323</v>
      </c>
      <c r="B100" s="9" t="s">
        <v>301</v>
      </c>
      <c r="C100" s="9" t="s">
        <v>302</v>
      </c>
      <c r="D100" s="9" t="s">
        <v>28</v>
      </c>
      <c r="E100" s="9" t="s">
        <v>324</v>
      </c>
      <c r="F100" s="9" t="s">
        <v>325</v>
      </c>
      <c r="G100" s="9" t="s">
        <v>22</v>
      </c>
      <c r="H100" s="9" t="s">
        <v>51</v>
      </c>
      <c r="I100" s="9"/>
      <c r="J100" s="17">
        <v>78.5</v>
      </c>
      <c r="K100" s="17">
        <f t="shared" si="12"/>
        <v>78.5</v>
      </c>
      <c r="L100" s="17">
        <f t="shared" si="18"/>
        <v>39.25</v>
      </c>
      <c r="M100" s="17">
        <v>85.1</v>
      </c>
      <c r="N100" s="18">
        <f t="shared" si="21"/>
        <v>42.55</v>
      </c>
      <c r="O100" s="18">
        <f t="shared" si="22"/>
        <v>81.8</v>
      </c>
      <c r="P100" s="9"/>
      <c r="Q100" s="20"/>
      <c r="R100" s="20"/>
      <c r="S100" s="20"/>
      <c r="T100" s="20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</row>
    <row r="101" spans="1:245" s="3" customFormat="1" ht="30" customHeight="1">
      <c r="A101" s="9" t="s">
        <v>326</v>
      </c>
      <c r="B101" s="9" t="s">
        <v>301</v>
      </c>
      <c r="C101" s="9" t="s">
        <v>302</v>
      </c>
      <c r="D101" s="9" t="s">
        <v>28</v>
      </c>
      <c r="E101" s="9" t="s">
        <v>327</v>
      </c>
      <c r="F101" s="9" t="s">
        <v>328</v>
      </c>
      <c r="G101" s="9" t="s">
        <v>31</v>
      </c>
      <c r="H101" s="9" t="s">
        <v>51</v>
      </c>
      <c r="I101" s="9">
        <v>5</v>
      </c>
      <c r="J101" s="17">
        <v>71</v>
      </c>
      <c r="K101" s="17">
        <f t="shared" si="12"/>
        <v>76</v>
      </c>
      <c r="L101" s="17">
        <f>K101*50%</f>
        <v>38</v>
      </c>
      <c r="M101" s="17">
        <v>84.76</v>
      </c>
      <c r="N101" s="18">
        <f t="shared" si="21"/>
        <v>42.38</v>
      </c>
      <c r="O101" s="18">
        <f t="shared" si="22"/>
        <v>80.38</v>
      </c>
      <c r="P101" s="9"/>
      <c r="Q101" s="20"/>
      <c r="R101" s="20"/>
      <c r="S101" s="20"/>
      <c r="T101" s="20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</row>
  </sheetData>
  <sheetProtection password="CCE9" sheet="1" objects="1"/>
  <mergeCells count="1">
    <mergeCell ref="A1:P1"/>
  </mergeCells>
  <printOptions/>
  <pageMargins left="0.7513888888888889" right="0.7513888888888889" top="0.8027777777777778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2019-07-16T05:51:28Z</dcterms:created>
  <dcterms:modified xsi:type="dcterms:W3CDTF">2019-07-16T07:58:21Z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