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<sst xmlns="http://schemas.openxmlformats.org/spreadsheetml/2006/main" count="68" uniqueCount="50">
  <si>
    <t>金阳县2019年“三支一扶”进入体检人员花名册</t>
  </si>
  <si>
    <t>序号</t>
  </si>
  <si>
    <t>姓名</t>
  </si>
  <si>
    <t>招聘职位</t>
  </si>
  <si>
    <t>岗位编码</t>
  </si>
  <si>
    <t>准考证</t>
  </si>
  <si>
    <t>笔试成绩</t>
  </si>
  <si>
    <t>笔试折合成绩</t>
  </si>
  <si>
    <t>面试成绩</t>
  </si>
  <si>
    <t>面试折合成绩</t>
  </si>
  <si>
    <t>总成绩</t>
  </si>
  <si>
    <t>排名</t>
  </si>
  <si>
    <t>是否进入体检</t>
  </si>
  <si>
    <t>沈小花</t>
  </si>
  <si>
    <t>金阳县丙底乡人民政府支农计划</t>
  </si>
  <si>
    <t>19040101</t>
  </si>
  <si>
    <t>9051819045621</t>
  </si>
  <si>
    <t>是</t>
  </si>
  <si>
    <t>海阳</t>
  </si>
  <si>
    <t>9051819041310</t>
  </si>
  <si>
    <t>否</t>
  </si>
  <si>
    <t>金只牛</t>
  </si>
  <si>
    <t>金阳县春江乡人民政府支农计划</t>
  </si>
  <si>
    <t>19040201</t>
  </si>
  <si>
    <t>9051819040628</t>
  </si>
  <si>
    <t>卯升文</t>
  </si>
  <si>
    <t>金阳县对坪中学支教计划</t>
  </si>
  <si>
    <t>19040401</t>
  </si>
  <si>
    <t>9051819045127</t>
  </si>
  <si>
    <t>陈发友</t>
  </si>
  <si>
    <t>19040402</t>
  </si>
  <si>
    <t>9051819047716</t>
  </si>
  <si>
    <t>师泰龙</t>
  </si>
  <si>
    <t>金阳县洛觉乡人民政府支农计划</t>
  </si>
  <si>
    <t>19040501</t>
  </si>
  <si>
    <t>9051819048607</t>
  </si>
  <si>
    <t>罗里者</t>
  </si>
  <si>
    <t>9051819046228</t>
  </si>
  <si>
    <t>朱兴磊</t>
  </si>
  <si>
    <t>金阳县派来镇人民政府支农计划</t>
  </si>
  <si>
    <t>19040601</t>
  </si>
  <si>
    <t>9051819048524</t>
  </si>
  <si>
    <t>王英</t>
  </si>
  <si>
    <t>9051819044617</t>
  </si>
  <si>
    <t>金比根</t>
  </si>
  <si>
    <t>金阳县向岭乡卫生院支医计划</t>
  </si>
  <si>
    <t>19040701</t>
  </si>
  <si>
    <t>9051819046622</t>
  </si>
  <si>
    <t>苦日地</t>
  </si>
  <si>
    <t>9051819041003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</si>
</sst>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2"/>
      <color theme="1"/>
      <name val="楷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M15"/>
  <sheetViews>
    <sheetView tabSelected="1" workbookViewId="0">
      <selection activeCell="F4" sqref="F4"/>
    </sheetView>
  </sheetViews>
  <sheetFormatPr defaultColWidth="9" defaultRowHeight="13.5"/>
  <cols>
    <col min="2" max="2" width="5.125" customWidth="1"/>
    <col min="3" max="3" width="10.125" customWidth="1"/>
    <col min="4" max="4" width="30.875" customWidth="1"/>
    <col min="5" max="5" width="11.125" customWidth="1"/>
    <col min="6" max="6" width="16.375" customWidth="1"/>
    <col min="7" max="7" width="6.25" customWidth="1"/>
    <col min="8" max="8" width="7.375" customWidth="1"/>
    <col min="9" max="9" width="9" customWidth="1"/>
    <col min="10" max="10" width="6.625" customWidth="1"/>
    <col min="11" max="12" width="7.125" customWidth="1"/>
    <col min="13" max="13" width="7.25" customWidth="1"/>
  </cols>
  <sheetData>
    <row r="3" ht="34.5" spans="2:13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="1" customFormat="1" ht="42" customHeight="1" spans="2:13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</row>
    <row r="5" ht="22.25" customHeight="1" spans="2:13">
      <c r="B5" s="4">
        <v>1</v>
      </c>
      <c r="C5" s="5" t="s">
        <v>13</v>
      </c>
      <c r="D5" s="5" t="s">
        <v>14</v>
      </c>
      <c r="E5" s="5" t="s">
        <v>15</v>
      </c>
      <c r="F5" s="5" t="s">
        <v>16</v>
      </c>
      <c r="G5" s="5">
        <v>65</v>
      </c>
      <c r="H5" s="5">
        <f>65*0.6</f>
        <v>39</v>
      </c>
      <c r="I5" s="5">
        <v>85.54</v>
      </c>
      <c r="J5" s="5">
        <f>I5*0.4</f>
        <v>34.216</v>
      </c>
      <c r="K5" s="5">
        <f>J5+H5</f>
        <v>73.216</v>
      </c>
      <c r="L5" s="5">
        <v>1</v>
      </c>
      <c r="M5" s="5" t="s">
        <v>17</v>
      </c>
    </row>
    <row r="6" ht="22.25" customHeight="1" spans="2:13">
      <c r="B6" s="4">
        <v>2</v>
      </c>
      <c r="C6" s="5" t="s">
        <v>18</v>
      </c>
      <c r="D6" s="5" t="s">
        <v>14</v>
      </c>
      <c r="E6" s="5" t="s">
        <v>15</v>
      </c>
      <c r="F6" s="5" t="s">
        <v>19</v>
      </c>
      <c r="G6" s="5">
        <v>62</v>
      </c>
      <c r="H6" s="5">
        <f>62*0.6</f>
        <v>37.2</v>
      </c>
      <c r="I6" s="5">
        <v>88.1</v>
      </c>
      <c r="J6" s="5">
        <f t="shared" ref="J6:J15" si="0">I6*0.4</f>
        <v>35.24</v>
      </c>
      <c r="K6" s="5">
        <f t="shared" ref="K6:K15" si="1">J6+H6</f>
        <v>72.44</v>
      </c>
      <c r="L6" s="5">
        <v>2</v>
      </c>
      <c r="M6" s="5" t="s">
        <v>20</v>
      </c>
    </row>
    <row r="7" ht="22.25" customHeight="1" spans="2:13">
      <c r="B7" s="4">
        <v>3</v>
      </c>
      <c r="C7" s="5" t="s">
        <v>21</v>
      </c>
      <c r="D7" s="5" t="s">
        <v>22</v>
      </c>
      <c r="E7" s="5" t="s">
        <v>23</v>
      </c>
      <c r="F7" s="5" t="s">
        <v>24</v>
      </c>
      <c r="G7" s="5">
        <v>36</v>
      </c>
      <c r="H7" s="5">
        <f>36*0.6</f>
        <v>21.6</v>
      </c>
      <c r="I7" s="5">
        <v>75.8</v>
      </c>
      <c r="J7" s="5">
        <f t="shared" si="0"/>
        <v>30.32</v>
      </c>
      <c r="K7" s="5">
        <f t="shared" si="1"/>
        <v>51.92</v>
      </c>
      <c r="L7" s="5">
        <v>1</v>
      </c>
      <c r="M7" s="5" t="s">
        <v>17</v>
      </c>
    </row>
    <row r="8" ht="22.25" customHeight="1" spans="2:13">
      <c r="B8" s="4">
        <v>4</v>
      </c>
      <c r="C8" s="5" t="s">
        <v>25</v>
      </c>
      <c r="D8" s="5" t="s">
        <v>26</v>
      </c>
      <c r="E8" s="5" t="s">
        <v>27</v>
      </c>
      <c r="F8" s="5" t="s">
        <v>28</v>
      </c>
      <c r="G8" s="5">
        <v>36</v>
      </c>
      <c r="H8" s="5">
        <f>36*0.6</f>
        <v>21.6</v>
      </c>
      <c r="I8" s="5">
        <v>73.74</v>
      </c>
      <c r="J8" s="5">
        <f t="shared" si="0"/>
        <v>29.496</v>
      </c>
      <c r="K8" s="5">
        <f t="shared" si="1"/>
        <v>51.096</v>
      </c>
      <c r="L8" s="5">
        <v>1</v>
      </c>
      <c r="M8" s="5" t="s">
        <v>17</v>
      </c>
    </row>
    <row r="9" ht="22.25" customHeight="1" spans="2:13">
      <c r="B9" s="4">
        <v>5</v>
      </c>
      <c r="C9" s="5" t="s">
        <v>29</v>
      </c>
      <c r="D9" s="5" t="s">
        <v>26</v>
      </c>
      <c r="E9" s="5" t="s">
        <v>30</v>
      </c>
      <c r="F9" s="5" t="s">
        <v>31</v>
      </c>
      <c r="G9" s="5">
        <v>48</v>
      </c>
      <c r="H9" s="5">
        <f>48*0.6</f>
        <v>28.8</v>
      </c>
      <c r="I9" s="5">
        <v>76</v>
      </c>
      <c r="J9" s="5">
        <f t="shared" si="0"/>
        <v>30.4</v>
      </c>
      <c r="K9" s="5">
        <f t="shared" si="1"/>
        <v>59.2</v>
      </c>
      <c r="L9" s="5">
        <v>1</v>
      </c>
      <c r="M9" s="5" t="s">
        <v>17</v>
      </c>
    </row>
    <row r="10" ht="22.25" customHeight="1" spans="2:13">
      <c r="B10" s="4">
        <v>6</v>
      </c>
      <c r="C10" s="5" t="s">
        <v>32</v>
      </c>
      <c r="D10" s="5" t="s">
        <v>33</v>
      </c>
      <c r="E10" s="5" t="s">
        <v>34</v>
      </c>
      <c r="F10" s="5" t="s">
        <v>35</v>
      </c>
      <c r="G10" s="5">
        <v>69</v>
      </c>
      <c r="H10" s="5">
        <f>69*0.6</f>
        <v>41.4</v>
      </c>
      <c r="I10" s="5">
        <v>85.78</v>
      </c>
      <c r="J10" s="5">
        <f t="shared" si="0"/>
        <v>34.312</v>
      </c>
      <c r="K10" s="5">
        <f t="shared" si="1"/>
        <v>75.712</v>
      </c>
      <c r="L10" s="5">
        <v>1</v>
      </c>
      <c r="M10" s="5" t="s">
        <v>17</v>
      </c>
    </row>
    <row r="11" ht="22.25" customHeight="1" spans="2:13">
      <c r="B11" s="4">
        <v>7</v>
      </c>
      <c r="C11" s="5" t="s">
        <v>36</v>
      </c>
      <c r="D11" s="5" t="s">
        <v>33</v>
      </c>
      <c r="E11" s="5" t="s">
        <v>34</v>
      </c>
      <c r="F11" s="5" t="s">
        <v>37</v>
      </c>
      <c r="G11" s="5">
        <v>45</v>
      </c>
      <c r="H11" s="5">
        <f>45*0.6</f>
        <v>27</v>
      </c>
      <c r="I11" s="5">
        <v>74.36</v>
      </c>
      <c r="J11" s="5">
        <f t="shared" si="0"/>
        <v>29.744</v>
      </c>
      <c r="K11" s="5">
        <f t="shared" si="1"/>
        <v>56.744</v>
      </c>
      <c r="L11" s="5">
        <v>2</v>
      </c>
      <c r="M11" s="5" t="s">
        <v>20</v>
      </c>
    </row>
    <row r="12" ht="22.25" customHeight="1" spans="2:13">
      <c r="B12" s="4">
        <v>8</v>
      </c>
      <c r="C12" s="5" t="s">
        <v>38</v>
      </c>
      <c r="D12" s="5" t="s">
        <v>39</v>
      </c>
      <c r="E12" s="5" t="s">
        <v>40</v>
      </c>
      <c r="F12" s="5" t="s">
        <v>41</v>
      </c>
      <c r="G12" s="5">
        <v>58</v>
      </c>
      <c r="H12" s="5">
        <f>58*0.6</f>
        <v>34.8</v>
      </c>
      <c r="I12" s="5">
        <v>82.04</v>
      </c>
      <c r="J12" s="5">
        <f t="shared" si="0"/>
        <v>32.816</v>
      </c>
      <c r="K12" s="5">
        <f t="shared" si="1"/>
        <v>67.616</v>
      </c>
      <c r="L12" s="5">
        <v>1</v>
      </c>
      <c r="M12" s="5" t="s">
        <v>17</v>
      </c>
    </row>
    <row r="13" ht="22.25" customHeight="1" spans="2:13">
      <c r="B13" s="4">
        <v>9</v>
      </c>
      <c r="C13" s="5" t="s">
        <v>42</v>
      </c>
      <c r="D13" s="5" t="s">
        <v>39</v>
      </c>
      <c r="E13" s="5" t="s">
        <v>40</v>
      </c>
      <c r="F13" s="5" t="s">
        <v>43</v>
      </c>
      <c r="G13" s="5">
        <v>55</v>
      </c>
      <c r="H13" s="5">
        <f>55*0.6</f>
        <v>33</v>
      </c>
      <c r="I13" s="5">
        <v>83.4</v>
      </c>
      <c r="J13" s="5">
        <f t="shared" si="0"/>
        <v>33.36</v>
      </c>
      <c r="K13" s="5">
        <f t="shared" si="1"/>
        <v>66.36</v>
      </c>
      <c r="L13" s="5">
        <v>2</v>
      </c>
      <c r="M13" s="5" t="s">
        <v>20</v>
      </c>
    </row>
    <row r="14" ht="22.25" customHeight="1" spans="2:13">
      <c r="B14" s="4">
        <v>10</v>
      </c>
      <c r="C14" s="6" t="s">
        <v>44</v>
      </c>
      <c r="D14" s="5" t="s">
        <v>45</v>
      </c>
      <c r="E14" s="5" t="s">
        <v>46</v>
      </c>
      <c r="F14" s="5" t="s">
        <v>47</v>
      </c>
      <c r="G14" s="5">
        <v>41</v>
      </c>
      <c r="H14" s="5">
        <f>G14*0.6</f>
        <v>24.6</v>
      </c>
      <c r="I14" s="5">
        <v>84.8</v>
      </c>
      <c r="J14" s="5">
        <f t="shared" si="0"/>
        <v>33.92</v>
      </c>
      <c r="K14" s="5">
        <f t="shared" si="1"/>
        <v>58.52</v>
      </c>
      <c r="L14" s="5">
        <v>1</v>
      </c>
      <c r="M14" s="5" t="s">
        <v>17</v>
      </c>
    </row>
    <row r="15" ht="22.25" customHeight="1" spans="2:13">
      <c r="B15" s="4">
        <v>11</v>
      </c>
      <c r="C15" s="5" t="s">
        <v>48</v>
      </c>
      <c r="D15" s="5" t="s">
        <v>45</v>
      </c>
      <c r="E15" s="5" t="s">
        <v>46</v>
      </c>
      <c r="F15" s="5" t="s">
        <v>49</v>
      </c>
      <c r="G15" s="5">
        <v>42</v>
      </c>
      <c r="H15" s="5">
        <f>G15*0.6</f>
        <v>25.2</v>
      </c>
      <c r="I15" s="5">
        <v>77.5</v>
      </c>
      <c r="J15" s="5">
        <f t="shared" si="0"/>
        <v>31</v>
      </c>
      <c r="K15" s="5">
        <f t="shared" si="1"/>
        <v>56.2</v>
      </c>
      <c r="L15" s="5">
        <v>2</v>
      </c>
      <c r="M15" s="5" t="s">
        <v>20</v>
      </c>
    </row>
  </sheetData>
  <mergeCells count="1">
    <mergeCell ref="B3:M3"/>
  </mergeCells>
  <pageMargins left="0" right="0.0777777777777778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2019-06-26T00:57:00Z</dcterms:created>
  <dcterms:modified xsi:type="dcterms:W3CDTF">2019-07-08T06:33:17Z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