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20475" windowHeight="9645"/>
  </bookViews>
  <sheets>
    <sheet name="体检合格人员名单" sheetId="7" r:id="rId1"/>
  </sheets>
  <definedNames>
    <definedName name="_xlnm._FilterDatabase" localSheetId="0" hidden="1">体检合格人员名单!$B$2:$E$105</definedName>
    <definedName name="_xlnm.Print_Titles" localSheetId="0">体检合格人员名单!$2:$2</definedName>
  </definedNames>
  <calcPr calcId="125725"/>
</workbook>
</file>

<file path=xl/calcChain.xml><?xml version="1.0" encoding="utf-8"?>
<calcChain xmlns="http://schemas.openxmlformats.org/spreadsheetml/2006/main">
  <c r="C105" i="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2"/>
  <c r="C31"/>
  <c r="C30"/>
  <c r="C29"/>
  <c r="C28"/>
  <c r="C27"/>
  <c r="C26"/>
  <c r="C25"/>
  <c r="C24"/>
  <c r="C22"/>
  <c r="C21"/>
  <c r="C20"/>
  <c r="C19"/>
  <c r="C18"/>
  <c r="C17"/>
  <c r="C16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<sst xmlns="http://schemas.openxmlformats.org/spreadsheetml/2006/main" count="232" uniqueCount="58">
  <si>
    <t>报考岗位</t>
  </si>
  <si>
    <t>姓名</t>
  </si>
  <si>
    <t>准考证号</t>
  </si>
  <si>
    <t>何桂新</t>
  </si>
  <si>
    <t>段喜文</t>
  </si>
  <si>
    <t>罗敉</t>
  </si>
  <si>
    <t>李远坪</t>
  </si>
  <si>
    <t>罗建宇</t>
  </si>
  <si>
    <t>李小翠</t>
  </si>
  <si>
    <t>樊艳兰</t>
  </si>
  <si>
    <t>陈江豪</t>
  </si>
  <si>
    <t>高长勤</t>
  </si>
  <si>
    <t>尹思</t>
  </si>
  <si>
    <t>罗倩</t>
  </si>
  <si>
    <t>尹程程</t>
  </si>
  <si>
    <t>李青艳</t>
  </si>
  <si>
    <t>杨玉婷</t>
  </si>
  <si>
    <t>林越</t>
  </si>
  <si>
    <t>周玮</t>
  </si>
  <si>
    <t>王宁</t>
  </si>
  <si>
    <t>陈梅华</t>
  </si>
  <si>
    <t>尹佳慧</t>
  </si>
  <si>
    <t>序号</t>
    <phoneticPr fontId="2" type="noConversion"/>
  </si>
  <si>
    <t>岗位2-高中历史教师</t>
  </si>
  <si>
    <t>岗位3-高中物理教师</t>
  </si>
  <si>
    <t>岗位4-高中物理教师</t>
  </si>
  <si>
    <t>岗位10- 初中信息教师</t>
  </si>
  <si>
    <t>岗位11-初中语文教师</t>
  </si>
  <si>
    <t>岗位13-初中英语教师</t>
  </si>
  <si>
    <t>岗位14-初中政治教师</t>
  </si>
  <si>
    <t>岗位17-初中物理教师</t>
  </si>
  <si>
    <t>岗位18-初中化学教师</t>
  </si>
  <si>
    <t>岗位19-初中生物教师</t>
  </si>
  <si>
    <t>岗位21-初中体育教师</t>
  </si>
  <si>
    <t>岗位22-初中美术教师</t>
  </si>
  <si>
    <t>岗位23-初中信息教师</t>
  </si>
  <si>
    <t>岗位24-小学语文教师</t>
  </si>
  <si>
    <t>岗位25-小学语文教师</t>
  </si>
  <si>
    <t>岗位26-小学数学教师</t>
  </si>
  <si>
    <t>岗位27-小学数学教师</t>
  </si>
  <si>
    <t>岗位28-小学英语教师</t>
  </si>
  <si>
    <t>岗位29-小学英语教师</t>
  </si>
  <si>
    <t>2019年茶陵县公开招聘教师体检合格人员名单</t>
    <phoneticPr fontId="2" type="noConversion"/>
  </si>
  <si>
    <t>体检结果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</si>
  <si>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</si>
  <si>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</si>
  <si>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</si>
  <si>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</si>
  <si>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</si>
  <si>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张茜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</si>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</sst>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topLeftCell="A91" workbookViewId="0">
      <selection activeCell="E5" sqref="E5"/>
    </sheetView>
  </sheetViews>
  <sheetFormatPr defaultRowHeight="13.5"/>
  <cols>
    <col min="1" max="1" width="6.875" customWidth="1"/>
    <col min="2" max="2" width="25.125" customWidth="1"/>
    <col min="3" max="3" width="11.5" customWidth="1"/>
    <col min="4" max="4" width="13.625" customWidth="1"/>
    <col min="5" max="5" width="17.375" style="3" customWidth="1"/>
    <col min="6" max="6" width="19.5" customWidth="1"/>
  </cols>
  <sheetData>
    <row r="1" spans="1:5" ht="39.75" customHeight="1">
      <c r="A1" s="13" t="s">
        <v>42</v>
      </c>
      <c r="B1" s="14"/>
      <c r="C1" s="14"/>
      <c r="D1" s="14"/>
      <c r="E1" s="14"/>
    </row>
    <row r="2" spans="1:5" s="2" customFormat="1" ht="31.5" customHeight="1">
      <c r="A2" s="4" t="s">
        <v>22</v>
      </c>
      <c r="B2" s="4" t="s">
        <v>0</v>
      </c>
      <c r="C2" s="4" t="s">
        <v>1</v>
      </c>
      <c r="D2" s="4" t="s">
        <v>2</v>
      </c>
      <c r="E2" s="5" t="s">
        <v>43</v>
      </c>
    </row>
    <row r="3" spans="1:5" s="6" customFormat="1" ht="24" customHeight="1">
      <c r="A3" s="10">
        <v>1</v>
      </c>
      <c r="B3" s="1" t="s">
        <v>24</v>
      </c>
      <c r="C3" s="7" t="s">
        <v>4</v>
      </c>
      <c r="D3" s="8">
        <v>1906020109</v>
      </c>
      <c r="E3" s="8" t="s">
        <v>44</v>
      </c>
    </row>
    <row r="4" spans="1:5" s="6" customFormat="1" ht="24" customHeight="1">
      <c r="A4" s="11">
        <v>2</v>
      </c>
      <c r="B4" s="7" t="s">
        <v>25</v>
      </c>
      <c r="C4" s="7" t="s">
        <v>5</v>
      </c>
      <c r="D4" s="8">
        <v>1906020115</v>
      </c>
      <c r="E4" s="8" t="s">
        <v>44</v>
      </c>
    </row>
    <row r="5" spans="1:5" s="6" customFormat="1" ht="24" customHeight="1">
      <c r="A5" s="11">
        <v>3</v>
      </c>
      <c r="B5" s="7" t="s">
        <v>29</v>
      </c>
      <c r="C5" s="7" t="str">
        <f>"刘小强"</f>
        <v>刘小强</v>
      </c>
      <c r="D5" s="8">
        <v>1906020210</v>
      </c>
      <c r="E5" s="8" t="s">
        <v>44</v>
      </c>
    </row>
    <row r="6" spans="1:5" s="6" customFormat="1" ht="24" customHeight="1">
      <c r="A6" s="11">
        <v>4</v>
      </c>
      <c r="B6" s="7" t="s">
        <v>30</v>
      </c>
      <c r="C6" s="7" t="str">
        <f>"谭云飞"</f>
        <v>谭云飞</v>
      </c>
      <c r="D6" s="8">
        <v>1906020426</v>
      </c>
      <c r="E6" s="8" t="s">
        <v>44</v>
      </c>
    </row>
    <row r="7" spans="1:5" s="6" customFormat="1" ht="24" customHeight="1">
      <c r="A7" s="11">
        <v>5</v>
      </c>
      <c r="B7" s="7" t="s">
        <v>31</v>
      </c>
      <c r="C7" s="7" t="str">
        <f>"罗辽勇"</f>
        <v>罗辽勇</v>
      </c>
      <c r="D7" s="8">
        <v>1906020231</v>
      </c>
      <c r="E7" s="8" t="s">
        <v>44</v>
      </c>
    </row>
    <row r="8" spans="1:5" s="6" customFormat="1" ht="24" customHeight="1">
      <c r="A8" s="11">
        <v>6</v>
      </c>
      <c r="B8" s="7" t="s">
        <v>33</v>
      </c>
      <c r="C8" s="7" t="str">
        <f>"苏俊豪"</f>
        <v>苏俊豪</v>
      </c>
      <c r="D8" s="8">
        <v>1906020815</v>
      </c>
      <c r="E8" s="8" t="s">
        <v>44</v>
      </c>
    </row>
    <row r="9" spans="1:5" s="6" customFormat="1" ht="24" customHeight="1">
      <c r="A9" s="11">
        <v>7</v>
      </c>
      <c r="B9" s="7" t="s">
        <v>33</v>
      </c>
      <c r="C9" s="7" t="str">
        <f>"张義"</f>
        <v>张義</v>
      </c>
      <c r="D9" s="8">
        <v>1906020914</v>
      </c>
      <c r="E9" s="8" t="s">
        <v>44</v>
      </c>
    </row>
    <row r="10" spans="1:5" s="6" customFormat="1" ht="24" customHeight="1">
      <c r="A10" s="11">
        <v>8</v>
      </c>
      <c r="B10" s="7" t="s">
        <v>34</v>
      </c>
      <c r="C10" s="7" t="str">
        <f>"文佳军"</f>
        <v>文佳军</v>
      </c>
      <c r="D10" s="8">
        <v>1906021117</v>
      </c>
      <c r="E10" s="8" t="s">
        <v>44</v>
      </c>
    </row>
    <row r="11" spans="1:5" s="6" customFormat="1" ht="24" customHeight="1">
      <c r="A11" s="11">
        <v>9</v>
      </c>
      <c r="B11" s="7" t="s">
        <v>36</v>
      </c>
      <c r="C11" s="7" t="str">
        <f>"丁睿颖"</f>
        <v>丁睿颖</v>
      </c>
      <c r="D11" s="8">
        <v>1906021312</v>
      </c>
      <c r="E11" s="8" t="s">
        <v>44</v>
      </c>
    </row>
    <row r="12" spans="1:5" s="6" customFormat="1" ht="24" customHeight="1">
      <c r="A12" s="11">
        <v>10</v>
      </c>
      <c r="B12" s="7" t="s">
        <v>37</v>
      </c>
      <c r="C12" s="7" t="str">
        <f>"颜亮祖"</f>
        <v>颜亮祖</v>
      </c>
      <c r="D12" s="8">
        <v>1906022008</v>
      </c>
      <c r="E12" s="8" t="s">
        <v>44</v>
      </c>
    </row>
    <row r="13" spans="1:5" s="6" customFormat="1" ht="24" customHeight="1">
      <c r="A13" s="11">
        <v>11</v>
      </c>
      <c r="B13" s="12" t="s">
        <v>38</v>
      </c>
      <c r="C13" s="12" t="s">
        <v>6</v>
      </c>
      <c r="D13" s="9">
        <v>1906022507</v>
      </c>
      <c r="E13" s="8" t="s">
        <v>45</v>
      </c>
    </row>
    <row r="14" spans="1:5" s="6" customFormat="1" ht="24" customHeight="1">
      <c r="A14" s="11">
        <v>12</v>
      </c>
      <c r="B14" s="7" t="s">
        <v>38</v>
      </c>
      <c r="C14" s="7" t="s">
        <v>10</v>
      </c>
      <c r="D14" s="8">
        <v>1906022603</v>
      </c>
      <c r="E14" s="8" t="s">
        <v>46</v>
      </c>
    </row>
    <row r="15" spans="1:5" s="6" customFormat="1" ht="24" customHeight="1">
      <c r="A15" s="11">
        <v>13</v>
      </c>
      <c r="B15" s="7" t="s">
        <v>38</v>
      </c>
      <c r="C15" s="7" t="s">
        <v>11</v>
      </c>
      <c r="D15" s="8">
        <v>1906022714</v>
      </c>
      <c r="E15" s="8" t="s">
        <v>47</v>
      </c>
    </row>
    <row r="16" spans="1:5" s="6" customFormat="1" ht="24" customHeight="1">
      <c r="A16" s="11">
        <v>14</v>
      </c>
      <c r="B16" s="12" t="s">
        <v>39</v>
      </c>
      <c r="C16" s="12" t="str">
        <f>"周不舍"</f>
        <v>周不舍</v>
      </c>
      <c r="D16" s="9">
        <v>1906022928</v>
      </c>
      <c r="E16" s="8" t="s">
        <v>47</v>
      </c>
    </row>
    <row r="17" spans="1:5" s="6" customFormat="1" ht="24" customHeight="1">
      <c r="A17" s="11">
        <v>15</v>
      </c>
      <c r="B17" s="7" t="s">
        <v>39</v>
      </c>
      <c r="C17" s="7" t="str">
        <f>"吴斌"</f>
        <v>吴斌</v>
      </c>
      <c r="D17" s="8">
        <v>1906022929</v>
      </c>
      <c r="E17" s="8" t="s">
        <v>47</v>
      </c>
    </row>
    <row r="18" spans="1:5" s="6" customFormat="1" ht="24" customHeight="1">
      <c r="A18" s="11">
        <v>16</v>
      </c>
      <c r="B18" s="7" t="s">
        <v>39</v>
      </c>
      <c r="C18" s="7" t="str">
        <f>"康罗夫"</f>
        <v>康罗夫</v>
      </c>
      <c r="D18" s="8">
        <v>1906023033</v>
      </c>
      <c r="E18" s="8" t="s">
        <v>47</v>
      </c>
    </row>
    <row r="19" spans="1:5" s="6" customFormat="1" ht="24" customHeight="1">
      <c r="A19" s="11">
        <v>17</v>
      </c>
      <c r="B19" s="7" t="s">
        <v>39</v>
      </c>
      <c r="C19" s="7" t="str">
        <f>"钟科珂"</f>
        <v>钟科珂</v>
      </c>
      <c r="D19" s="8">
        <v>1906023014</v>
      </c>
      <c r="E19" s="8" t="s">
        <v>47</v>
      </c>
    </row>
    <row r="20" spans="1:5" s="6" customFormat="1" ht="24" customHeight="1">
      <c r="A20" s="11">
        <v>18</v>
      </c>
      <c r="B20" s="7" t="s">
        <v>39</v>
      </c>
      <c r="C20" s="7" t="str">
        <f>"陈标"</f>
        <v>陈标</v>
      </c>
      <c r="D20" s="8">
        <v>1906022804</v>
      </c>
      <c r="E20" s="8" t="s">
        <v>47</v>
      </c>
    </row>
    <row r="21" spans="1:5" s="6" customFormat="1" ht="24" customHeight="1">
      <c r="A21" s="11">
        <v>19</v>
      </c>
      <c r="B21" s="7" t="s">
        <v>39</v>
      </c>
      <c r="C21" s="7" t="str">
        <f>"费骁骁"</f>
        <v>费骁骁</v>
      </c>
      <c r="D21" s="8">
        <v>1906022822</v>
      </c>
      <c r="E21" s="8" t="s">
        <v>47</v>
      </c>
    </row>
    <row r="22" spans="1:5" s="6" customFormat="1" ht="24" customHeight="1">
      <c r="A22" s="11">
        <v>20</v>
      </c>
      <c r="B22" s="7" t="s">
        <v>39</v>
      </c>
      <c r="C22" s="7" t="str">
        <f>"陈程"</f>
        <v>陈程</v>
      </c>
      <c r="D22" s="8">
        <v>1906022923</v>
      </c>
      <c r="E22" s="8" t="s">
        <v>47</v>
      </c>
    </row>
    <row r="23" spans="1:5" s="6" customFormat="1" ht="24" customHeight="1">
      <c r="A23" s="11">
        <v>21</v>
      </c>
      <c r="B23" s="7" t="s">
        <v>23</v>
      </c>
      <c r="C23" s="7" t="s">
        <v>3</v>
      </c>
      <c r="D23" s="8">
        <v>1906020105</v>
      </c>
      <c r="E23" s="8" t="s">
        <v>48</v>
      </c>
    </row>
    <row r="24" spans="1:5" s="6" customFormat="1" ht="24" customHeight="1">
      <c r="A24" s="11">
        <v>22</v>
      </c>
      <c r="B24" s="7" t="s">
        <v>26</v>
      </c>
      <c r="C24" s="7" t="str">
        <f>"李青"</f>
        <v>李青</v>
      </c>
      <c r="D24" s="8">
        <v>1906020201</v>
      </c>
      <c r="E24" s="8" t="s">
        <v>48</v>
      </c>
    </row>
    <row r="25" spans="1:5" s="6" customFormat="1" ht="24" customHeight="1">
      <c r="A25" s="11">
        <v>23</v>
      </c>
      <c r="B25" s="7" t="s">
        <v>27</v>
      </c>
      <c r="C25" s="7" t="str">
        <f>"刘向"</f>
        <v>刘向</v>
      </c>
      <c r="D25" s="8">
        <v>1906020514</v>
      </c>
      <c r="E25" s="8" t="s">
        <v>48</v>
      </c>
    </row>
    <row r="26" spans="1:5" s="6" customFormat="1" ht="24" customHeight="1">
      <c r="A26" s="11">
        <v>24</v>
      </c>
      <c r="B26" s="7" t="s">
        <v>27</v>
      </c>
      <c r="C26" s="7" t="str">
        <f>"刘星吉"</f>
        <v>刘星吉</v>
      </c>
      <c r="D26" s="8">
        <v>1906020503</v>
      </c>
      <c r="E26" s="8" t="s">
        <v>48</v>
      </c>
    </row>
    <row r="27" spans="1:5" s="6" customFormat="1" ht="24" customHeight="1">
      <c r="A27" s="11">
        <v>25</v>
      </c>
      <c r="B27" s="7" t="s">
        <v>27</v>
      </c>
      <c r="C27" s="7" t="str">
        <f>"罗霞"</f>
        <v>罗霞</v>
      </c>
      <c r="D27" s="8">
        <v>1906020509</v>
      </c>
      <c r="E27" s="8" t="s">
        <v>48</v>
      </c>
    </row>
    <row r="28" spans="1:5" s="6" customFormat="1" ht="24" customHeight="1">
      <c r="A28" s="11">
        <v>26</v>
      </c>
      <c r="B28" s="7" t="s">
        <v>28</v>
      </c>
      <c r="C28" s="7" t="str">
        <f>"秦玲"</f>
        <v>秦玲</v>
      </c>
      <c r="D28" s="8">
        <v>1906020301</v>
      </c>
      <c r="E28" s="8" t="s">
        <v>48</v>
      </c>
    </row>
    <row r="29" spans="1:5" s="6" customFormat="1" ht="24" customHeight="1">
      <c r="A29" s="11">
        <v>27</v>
      </c>
      <c r="B29" s="7" t="s">
        <v>28</v>
      </c>
      <c r="C29" s="7" t="str">
        <f>"陈依平"</f>
        <v>陈依平</v>
      </c>
      <c r="D29" s="8">
        <v>1906020402</v>
      </c>
      <c r="E29" s="8" t="s">
        <v>48</v>
      </c>
    </row>
    <row r="30" spans="1:5" s="6" customFormat="1" ht="24" customHeight="1">
      <c r="A30" s="11">
        <v>28</v>
      </c>
      <c r="B30" s="7" t="s">
        <v>28</v>
      </c>
      <c r="C30" s="7" t="str">
        <f>"谭慧芳"</f>
        <v>谭慧芳</v>
      </c>
      <c r="D30" s="8">
        <v>1906020408</v>
      </c>
      <c r="E30" s="8" t="s">
        <v>48</v>
      </c>
    </row>
    <row r="31" spans="1:5" s="6" customFormat="1" ht="24" customHeight="1">
      <c r="A31" s="11">
        <v>29</v>
      </c>
      <c r="B31" s="7" t="s">
        <v>30</v>
      </c>
      <c r="C31" s="7" t="str">
        <f>"朱颖"</f>
        <v>朱颖</v>
      </c>
      <c r="D31" s="8">
        <v>1906020429</v>
      </c>
      <c r="E31" s="8" t="s">
        <v>48</v>
      </c>
    </row>
    <row r="32" spans="1:5" s="6" customFormat="1" ht="24" customHeight="1">
      <c r="A32" s="11">
        <v>30</v>
      </c>
      <c r="B32" s="7" t="s">
        <v>31</v>
      </c>
      <c r="C32" s="7" t="str">
        <f>"谭叶蓉"</f>
        <v>谭叶蓉</v>
      </c>
      <c r="D32" s="8">
        <v>1906020227</v>
      </c>
      <c r="E32" s="8" t="s">
        <v>48</v>
      </c>
    </row>
    <row r="33" spans="1:5" s="6" customFormat="1" ht="24" customHeight="1">
      <c r="A33" s="11">
        <v>31</v>
      </c>
      <c r="B33" s="7" t="s">
        <v>32</v>
      </c>
      <c r="C33" s="7" t="s">
        <v>49</v>
      </c>
      <c r="D33" s="8">
        <v>1906020127</v>
      </c>
      <c r="E33" s="8" t="s">
        <v>48</v>
      </c>
    </row>
    <row r="34" spans="1:5" s="6" customFormat="1" ht="24" customHeight="1">
      <c r="A34" s="11">
        <v>32</v>
      </c>
      <c r="B34" s="7" t="s">
        <v>34</v>
      </c>
      <c r="C34" s="7" t="str">
        <f>"韩霞"</f>
        <v>韩霞</v>
      </c>
      <c r="D34" s="8">
        <v>1906021113</v>
      </c>
      <c r="E34" s="8" t="s">
        <v>48</v>
      </c>
    </row>
    <row r="35" spans="1:5" s="6" customFormat="1" ht="24" customHeight="1">
      <c r="A35" s="11">
        <v>33</v>
      </c>
      <c r="B35" s="7" t="s">
        <v>34</v>
      </c>
      <c r="C35" s="7" t="str">
        <f>"毛佳丽"</f>
        <v>毛佳丽</v>
      </c>
      <c r="D35" s="8">
        <v>1906021103</v>
      </c>
      <c r="E35" s="8" t="s">
        <v>48</v>
      </c>
    </row>
    <row r="36" spans="1:5" s="6" customFormat="1" ht="24" customHeight="1">
      <c r="A36" s="11">
        <v>34</v>
      </c>
      <c r="B36" s="7" t="s">
        <v>35</v>
      </c>
      <c r="C36" s="7" t="str">
        <f>"金雨欣"</f>
        <v>金雨欣</v>
      </c>
      <c r="D36" s="8">
        <v>1906020207</v>
      </c>
      <c r="E36" s="8" t="s">
        <v>48</v>
      </c>
    </row>
    <row r="37" spans="1:5" s="6" customFormat="1" ht="24" customHeight="1">
      <c r="A37" s="11">
        <v>35</v>
      </c>
      <c r="B37" s="7" t="s">
        <v>36</v>
      </c>
      <c r="C37" s="7" t="str">
        <f>"彭玉芳"</f>
        <v>彭玉芳</v>
      </c>
      <c r="D37" s="8">
        <v>1906021704</v>
      </c>
      <c r="E37" s="8" t="s">
        <v>48</v>
      </c>
    </row>
    <row r="38" spans="1:5" s="6" customFormat="1" ht="24" customHeight="1">
      <c r="A38" s="11">
        <v>36</v>
      </c>
      <c r="B38" s="7" t="s">
        <v>36</v>
      </c>
      <c r="C38" s="7" t="str">
        <f>"简予倩贤"</f>
        <v>简予倩贤</v>
      </c>
      <c r="D38" s="8">
        <v>1906021808</v>
      </c>
      <c r="E38" s="8" t="s">
        <v>48</v>
      </c>
    </row>
    <row r="39" spans="1:5" s="6" customFormat="1" ht="24" customHeight="1">
      <c r="A39" s="11">
        <v>37</v>
      </c>
      <c r="B39" s="7" t="s">
        <v>36</v>
      </c>
      <c r="C39" s="7" t="str">
        <f>"周菲"</f>
        <v>周菲</v>
      </c>
      <c r="D39" s="8">
        <v>1906021812</v>
      </c>
      <c r="E39" s="8" t="s">
        <v>48</v>
      </c>
    </row>
    <row r="40" spans="1:5" s="6" customFormat="1" ht="24" customHeight="1">
      <c r="A40" s="11">
        <v>38</v>
      </c>
      <c r="B40" s="12" t="s">
        <v>36</v>
      </c>
      <c r="C40" s="12" t="str">
        <f>"侯建敏"</f>
        <v>侯建敏</v>
      </c>
      <c r="D40" s="9">
        <v>1906021502</v>
      </c>
      <c r="E40" s="8" t="s">
        <v>48</v>
      </c>
    </row>
    <row r="41" spans="1:5" s="6" customFormat="1" ht="24" customHeight="1">
      <c r="A41" s="11">
        <v>39</v>
      </c>
      <c r="B41" s="7" t="s">
        <v>36</v>
      </c>
      <c r="C41" s="7" t="str">
        <f>"周泽"</f>
        <v>周泽</v>
      </c>
      <c r="D41" s="8">
        <v>1906021416</v>
      </c>
      <c r="E41" s="8" t="s">
        <v>48</v>
      </c>
    </row>
    <row r="42" spans="1:5" s="6" customFormat="1" ht="24" customHeight="1">
      <c r="A42" s="11">
        <v>40</v>
      </c>
      <c r="B42" s="7" t="s">
        <v>36</v>
      </c>
      <c r="C42" s="7" t="str">
        <f>"吴刘胜男"</f>
        <v>吴刘胜男</v>
      </c>
      <c r="D42" s="8">
        <v>1906021622</v>
      </c>
      <c r="E42" s="8" t="s">
        <v>48</v>
      </c>
    </row>
    <row r="43" spans="1:5" s="6" customFormat="1" ht="24" customHeight="1">
      <c r="A43" s="11">
        <v>41</v>
      </c>
      <c r="B43" s="7" t="s">
        <v>36</v>
      </c>
      <c r="C43" s="7" t="str">
        <f>"廖思怡"</f>
        <v>廖思怡</v>
      </c>
      <c r="D43" s="8">
        <v>1906021303</v>
      </c>
      <c r="E43" s="8" t="s">
        <v>48</v>
      </c>
    </row>
    <row r="44" spans="1:5" s="6" customFormat="1" ht="24" customHeight="1">
      <c r="A44" s="11">
        <v>42</v>
      </c>
      <c r="B44" s="7" t="s">
        <v>36</v>
      </c>
      <c r="C44" s="7" t="str">
        <f>"罗慧芳"</f>
        <v>罗慧芳</v>
      </c>
      <c r="D44" s="8">
        <v>1906021204</v>
      </c>
      <c r="E44" s="8" t="s">
        <v>48</v>
      </c>
    </row>
    <row r="45" spans="1:5" s="6" customFormat="1" ht="24" customHeight="1">
      <c r="A45" s="11">
        <v>43</v>
      </c>
      <c r="B45" s="7" t="s">
        <v>36</v>
      </c>
      <c r="C45" s="7" t="str">
        <f>"刘心怡"</f>
        <v>刘心怡</v>
      </c>
      <c r="D45" s="8">
        <v>1906021208</v>
      </c>
      <c r="E45" s="8" t="s">
        <v>48</v>
      </c>
    </row>
    <row r="46" spans="1:5" s="6" customFormat="1" ht="24" customHeight="1">
      <c r="A46" s="11">
        <v>44</v>
      </c>
      <c r="B46" s="7" t="s">
        <v>36</v>
      </c>
      <c r="C46" s="7" t="str">
        <f>"刘婉贻"</f>
        <v>刘婉贻</v>
      </c>
      <c r="D46" s="8">
        <v>1906021729</v>
      </c>
      <c r="E46" s="8" t="s">
        <v>48</v>
      </c>
    </row>
    <row r="47" spans="1:5" s="6" customFormat="1" ht="24" customHeight="1">
      <c r="A47" s="11">
        <v>45</v>
      </c>
      <c r="B47" s="7" t="s">
        <v>36</v>
      </c>
      <c r="C47" s="7" t="str">
        <f>"彭洁莹"</f>
        <v>彭洁莹</v>
      </c>
      <c r="D47" s="8">
        <v>1906021404</v>
      </c>
      <c r="E47" s="8" t="s">
        <v>48</v>
      </c>
    </row>
    <row r="48" spans="1:5" s="6" customFormat="1" ht="24" customHeight="1">
      <c r="A48" s="11">
        <v>46</v>
      </c>
      <c r="B48" s="7" t="s">
        <v>37</v>
      </c>
      <c r="C48" s="7" t="str">
        <f>"邹甜甜"</f>
        <v>邹甜甜</v>
      </c>
      <c r="D48" s="8">
        <v>1906021903</v>
      </c>
      <c r="E48" s="8" t="s">
        <v>48</v>
      </c>
    </row>
    <row r="49" spans="1:5" s="6" customFormat="1" ht="24" customHeight="1">
      <c r="A49" s="11">
        <v>47</v>
      </c>
      <c r="B49" s="7" t="s">
        <v>37</v>
      </c>
      <c r="C49" s="7" t="str">
        <f>"周明瑶"</f>
        <v>周明瑶</v>
      </c>
      <c r="D49" s="8">
        <v>1906021912</v>
      </c>
      <c r="E49" s="8" t="s">
        <v>48</v>
      </c>
    </row>
    <row r="50" spans="1:5" s="6" customFormat="1" ht="24" customHeight="1">
      <c r="A50" s="11">
        <v>48</v>
      </c>
      <c r="B50" s="7" t="s">
        <v>37</v>
      </c>
      <c r="C50" s="7" t="str">
        <f>"周陈玲"</f>
        <v>周陈玲</v>
      </c>
      <c r="D50" s="8">
        <v>1906022004</v>
      </c>
      <c r="E50" s="8" t="s">
        <v>48</v>
      </c>
    </row>
    <row r="51" spans="1:5" s="6" customFormat="1" ht="24" customHeight="1">
      <c r="A51" s="11">
        <v>49</v>
      </c>
      <c r="B51" s="7" t="s">
        <v>37</v>
      </c>
      <c r="C51" s="7" t="str">
        <f>"谭怡彤"</f>
        <v>谭怡彤</v>
      </c>
      <c r="D51" s="8">
        <v>1906022217</v>
      </c>
      <c r="E51" s="8" t="s">
        <v>48</v>
      </c>
    </row>
    <row r="52" spans="1:5" s="6" customFormat="1" ht="24" customHeight="1">
      <c r="A52" s="11">
        <v>50</v>
      </c>
      <c r="B52" s="7" t="s">
        <v>37</v>
      </c>
      <c r="C52" s="7" t="str">
        <f>"谢雅婵"</f>
        <v>谢雅婵</v>
      </c>
      <c r="D52" s="8">
        <v>1906022022</v>
      </c>
      <c r="E52" s="8" t="s">
        <v>48</v>
      </c>
    </row>
    <row r="53" spans="1:5" s="6" customFormat="1" ht="24" customHeight="1">
      <c r="A53" s="11">
        <v>51</v>
      </c>
      <c r="B53" s="7" t="s">
        <v>37</v>
      </c>
      <c r="C53" s="7" t="str">
        <f>"谭利勤"</f>
        <v>谭利勤</v>
      </c>
      <c r="D53" s="8">
        <v>1906022029</v>
      </c>
      <c r="E53" s="8" t="s">
        <v>48</v>
      </c>
    </row>
    <row r="54" spans="1:5" s="6" customFormat="1" ht="24" customHeight="1">
      <c r="A54" s="11">
        <v>52</v>
      </c>
      <c r="B54" s="7" t="s">
        <v>37</v>
      </c>
      <c r="C54" s="7" t="str">
        <f>"薛蓓蓓"</f>
        <v>薛蓓蓓</v>
      </c>
      <c r="D54" s="8">
        <v>1906021907</v>
      </c>
      <c r="E54" s="8" t="s">
        <v>48</v>
      </c>
    </row>
    <row r="55" spans="1:5" s="6" customFormat="1" ht="24" customHeight="1">
      <c r="A55" s="11">
        <v>53</v>
      </c>
      <c r="B55" s="7" t="s">
        <v>37</v>
      </c>
      <c r="C55" s="7" t="str">
        <f>"段宇霞"</f>
        <v>段宇霞</v>
      </c>
      <c r="D55" s="8">
        <v>1906021927</v>
      </c>
      <c r="E55" s="8" t="s">
        <v>48</v>
      </c>
    </row>
    <row r="56" spans="1:5" s="6" customFormat="1" ht="24" customHeight="1">
      <c r="A56" s="11">
        <v>54</v>
      </c>
      <c r="B56" s="7" t="s">
        <v>37</v>
      </c>
      <c r="C56" s="7" t="str">
        <f>"周珣"</f>
        <v>周珣</v>
      </c>
      <c r="D56" s="8">
        <v>1906021922</v>
      </c>
      <c r="E56" s="8" t="s">
        <v>48</v>
      </c>
    </row>
    <row r="57" spans="1:5" s="6" customFormat="1" ht="24" customHeight="1">
      <c r="A57" s="11">
        <v>55</v>
      </c>
      <c r="B57" s="7" t="s">
        <v>37</v>
      </c>
      <c r="C57" s="7" t="str">
        <f>"曾丹青"</f>
        <v>曾丹青</v>
      </c>
      <c r="D57" s="8">
        <v>1906021902</v>
      </c>
      <c r="E57" s="8" t="s">
        <v>48</v>
      </c>
    </row>
    <row r="58" spans="1:5" s="6" customFormat="1" ht="24" customHeight="1">
      <c r="A58" s="11">
        <v>56</v>
      </c>
      <c r="B58" s="7" t="s">
        <v>37</v>
      </c>
      <c r="C58" s="7" t="str">
        <f>"简佳丽"</f>
        <v>简佳丽</v>
      </c>
      <c r="D58" s="8">
        <v>1906022310</v>
      </c>
      <c r="E58" s="8" t="s">
        <v>48</v>
      </c>
    </row>
    <row r="59" spans="1:5" s="6" customFormat="1" ht="24" customHeight="1">
      <c r="A59" s="11">
        <v>57</v>
      </c>
      <c r="B59" s="7" t="s">
        <v>37</v>
      </c>
      <c r="C59" s="7" t="str">
        <f>"谭素"</f>
        <v>谭素</v>
      </c>
      <c r="D59" s="8">
        <v>1906021914</v>
      </c>
      <c r="E59" s="8" t="s">
        <v>48</v>
      </c>
    </row>
    <row r="60" spans="1:5" s="6" customFormat="1" ht="24" customHeight="1">
      <c r="A60" s="11">
        <v>58</v>
      </c>
      <c r="B60" s="7" t="s">
        <v>37</v>
      </c>
      <c r="C60" s="7" t="str">
        <f>"谭小美"</f>
        <v>谭小美</v>
      </c>
      <c r="D60" s="8">
        <v>1906022209</v>
      </c>
      <c r="E60" s="8" t="s">
        <v>48</v>
      </c>
    </row>
    <row r="61" spans="1:5" s="6" customFormat="1" ht="24" customHeight="1">
      <c r="A61" s="11">
        <v>59</v>
      </c>
      <c r="B61" s="7" t="s">
        <v>38</v>
      </c>
      <c r="C61" s="7" t="s">
        <v>7</v>
      </c>
      <c r="D61" s="8">
        <v>1906022508</v>
      </c>
      <c r="E61" s="8" t="s">
        <v>50</v>
      </c>
    </row>
    <row r="62" spans="1:5" s="6" customFormat="1" ht="24" customHeight="1">
      <c r="A62" s="11">
        <v>60</v>
      </c>
      <c r="B62" s="7" t="s">
        <v>38</v>
      </c>
      <c r="C62" s="7" t="s">
        <v>8</v>
      </c>
      <c r="D62" s="8">
        <v>1906022715</v>
      </c>
      <c r="E62" s="8" t="s">
        <v>51</v>
      </c>
    </row>
    <row r="63" spans="1:5" s="6" customFormat="1" ht="24" customHeight="1">
      <c r="A63" s="11">
        <v>61</v>
      </c>
      <c r="B63" s="7" t="s">
        <v>38</v>
      </c>
      <c r="C63" s="7" t="s">
        <v>9</v>
      </c>
      <c r="D63" s="8">
        <v>1906022401</v>
      </c>
      <c r="E63" s="8" t="s">
        <v>52</v>
      </c>
    </row>
    <row r="64" spans="1:5" s="6" customFormat="1" ht="24" customHeight="1">
      <c r="A64" s="11">
        <v>62</v>
      </c>
      <c r="B64" s="7" t="s">
        <v>38</v>
      </c>
      <c r="C64" s="7" t="s">
        <v>12</v>
      </c>
      <c r="D64" s="8">
        <v>1906022430</v>
      </c>
      <c r="E64" s="8" t="s">
        <v>52</v>
      </c>
    </row>
    <row r="65" spans="1:5" s="6" customFormat="1" ht="24" customHeight="1">
      <c r="A65" s="11">
        <v>63</v>
      </c>
      <c r="B65" s="7" t="s">
        <v>38</v>
      </c>
      <c r="C65" s="7" t="s">
        <v>13</v>
      </c>
      <c r="D65" s="8">
        <v>1906022717</v>
      </c>
      <c r="E65" s="8" t="s">
        <v>52</v>
      </c>
    </row>
    <row r="66" spans="1:5" s="6" customFormat="1" ht="24" customHeight="1">
      <c r="A66" s="11">
        <v>64</v>
      </c>
      <c r="B66" s="7" t="s">
        <v>38</v>
      </c>
      <c r="C66" s="7" t="s">
        <v>14</v>
      </c>
      <c r="D66" s="8">
        <v>1906022512</v>
      </c>
      <c r="E66" s="8" t="s">
        <v>53</v>
      </c>
    </row>
    <row r="67" spans="1:5" s="6" customFormat="1" ht="24" customHeight="1">
      <c r="A67" s="11">
        <v>65</v>
      </c>
      <c r="B67" s="7" t="s">
        <v>38</v>
      </c>
      <c r="C67" s="7" t="s">
        <v>15</v>
      </c>
      <c r="D67" s="8">
        <v>1906022517</v>
      </c>
      <c r="E67" s="8" t="s">
        <v>54</v>
      </c>
    </row>
    <row r="68" spans="1:5" s="6" customFormat="1" ht="24" customHeight="1">
      <c r="A68" s="11">
        <v>66</v>
      </c>
      <c r="B68" s="7" t="s">
        <v>38</v>
      </c>
      <c r="C68" s="7" t="s">
        <v>16</v>
      </c>
      <c r="D68" s="8">
        <v>1906022413</v>
      </c>
      <c r="E68" s="8" t="s">
        <v>55</v>
      </c>
    </row>
    <row r="69" spans="1:5" s="6" customFormat="1" ht="24" customHeight="1">
      <c r="A69" s="11">
        <v>67</v>
      </c>
      <c r="B69" s="7" t="s">
        <v>38</v>
      </c>
      <c r="C69" s="7" t="s">
        <v>18</v>
      </c>
      <c r="D69" s="8">
        <v>1906022712</v>
      </c>
      <c r="E69" s="8" t="s">
        <v>55</v>
      </c>
    </row>
    <row r="70" spans="1:5" s="6" customFormat="1" ht="24" customHeight="1">
      <c r="A70" s="11">
        <v>68</v>
      </c>
      <c r="B70" s="7" t="s">
        <v>38</v>
      </c>
      <c r="C70" s="7" t="s">
        <v>17</v>
      </c>
      <c r="D70" s="8">
        <v>1906022415</v>
      </c>
      <c r="E70" s="8" t="s">
        <v>55</v>
      </c>
    </row>
    <row r="71" spans="1:5" s="6" customFormat="1" ht="24" customHeight="1">
      <c r="A71" s="11">
        <v>69</v>
      </c>
      <c r="B71" s="12" t="s">
        <v>38</v>
      </c>
      <c r="C71" s="12" t="s">
        <v>20</v>
      </c>
      <c r="D71" s="9">
        <v>1906022621</v>
      </c>
      <c r="E71" s="8" t="s">
        <v>56</v>
      </c>
    </row>
    <row r="72" spans="1:5" s="6" customFormat="1" ht="24" customHeight="1">
      <c r="A72" s="11">
        <v>70</v>
      </c>
      <c r="B72" s="7" t="s">
        <v>38</v>
      </c>
      <c r="C72" s="7" t="s">
        <v>21</v>
      </c>
      <c r="D72" s="8">
        <v>1906022720</v>
      </c>
      <c r="E72" s="8" t="s">
        <v>57</v>
      </c>
    </row>
    <row r="73" spans="1:5" s="6" customFormat="1" ht="24" customHeight="1">
      <c r="A73" s="11">
        <v>71</v>
      </c>
      <c r="B73" s="7" t="s">
        <v>38</v>
      </c>
      <c r="C73" s="7" t="s">
        <v>19</v>
      </c>
      <c r="D73" s="8">
        <v>1906022402</v>
      </c>
      <c r="E73" s="8" t="s">
        <v>57</v>
      </c>
    </row>
    <row r="74" spans="1:5" s="6" customFormat="1" ht="24" customHeight="1">
      <c r="A74" s="11">
        <v>72</v>
      </c>
      <c r="B74" s="7" t="s">
        <v>39</v>
      </c>
      <c r="C74" s="7" t="str">
        <f>"陈屿霞"</f>
        <v>陈屿霞</v>
      </c>
      <c r="D74" s="8">
        <v>1906023015</v>
      </c>
      <c r="E74" s="8" t="s">
        <v>57</v>
      </c>
    </row>
    <row r="75" spans="1:5" s="6" customFormat="1" ht="24" customHeight="1">
      <c r="A75" s="11">
        <v>73</v>
      </c>
      <c r="B75" s="7" t="s">
        <v>39</v>
      </c>
      <c r="C75" s="7" t="str">
        <f>"龙静"</f>
        <v>龙静</v>
      </c>
      <c r="D75" s="8">
        <v>1906022931</v>
      </c>
      <c r="E75" s="8" t="s">
        <v>57</v>
      </c>
    </row>
    <row r="76" spans="1:5" s="6" customFormat="1" ht="24" customHeight="1">
      <c r="A76" s="11">
        <v>74</v>
      </c>
      <c r="B76" s="7" t="s">
        <v>39</v>
      </c>
      <c r="C76" s="7" t="str">
        <f>"刘文超"</f>
        <v>刘文超</v>
      </c>
      <c r="D76" s="8">
        <v>1906023008</v>
      </c>
      <c r="E76" s="8" t="s">
        <v>57</v>
      </c>
    </row>
    <row r="77" spans="1:5" s="6" customFormat="1" ht="24" customHeight="1">
      <c r="A77" s="11">
        <v>75</v>
      </c>
      <c r="B77" s="7" t="s">
        <v>39</v>
      </c>
      <c r="C77" s="7" t="str">
        <f>"吴旭旭"</f>
        <v>吴旭旭</v>
      </c>
      <c r="D77" s="8">
        <v>1906023107</v>
      </c>
      <c r="E77" s="8" t="s">
        <v>57</v>
      </c>
    </row>
    <row r="78" spans="1:5" s="6" customFormat="1" ht="24" customHeight="1">
      <c r="A78" s="11">
        <v>76</v>
      </c>
      <c r="B78" s="7" t="s">
        <v>39</v>
      </c>
      <c r="C78" s="7" t="str">
        <f>"石艳慧"</f>
        <v>石艳慧</v>
      </c>
      <c r="D78" s="8">
        <v>1906022933</v>
      </c>
      <c r="E78" s="8" t="s">
        <v>57</v>
      </c>
    </row>
    <row r="79" spans="1:5" s="6" customFormat="1" ht="24" customHeight="1">
      <c r="A79" s="11">
        <v>77</v>
      </c>
      <c r="B79" s="7" t="s">
        <v>39</v>
      </c>
      <c r="C79" s="7" t="str">
        <f>"龙雅琴"</f>
        <v>龙雅琴</v>
      </c>
      <c r="D79" s="8">
        <v>1906023122</v>
      </c>
      <c r="E79" s="8" t="s">
        <v>57</v>
      </c>
    </row>
    <row r="80" spans="1:5" s="6" customFormat="1" ht="24" customHeight="1">
      <c r="A80" s="11">
        <v>78</v>
      </c>
      <c r="B80" s="7" t="s">
        <v>39</v>
      </c>
      <c r="C80" s="7" t="str">
        <f>"王文芳"</f>
        <v>王文芳</v>
      </c>
      <c r="D80" s="8">
        <v>1906022922</v>
      </c>
      <c r="E80" s="8" t="s">
        <v>57</v>
      </c>
    </row>
    <row r="81" spans="1:5" s="6" customFormat="1" ht="24" customHeight="1">
      <c r="A81" s="11">
        <v>79</v>
      </c>
      <c r="B81" s="7" t="s">
        <v>39</v>
      </c>
      <c r="C81" s="7" t="str">
        <f>"邓旭芝"</f>
        <v>邓旭芝</v>
      </c>
      <c r="D81" s="8">
        <v>1906022821</v>
      </c>
      <c r="E81" s="8" t="s">
        <v>57</v>
      </c>
    </row>
    <row r="82" spans="1:5" s="6" customFormat="1" ht="24" customHeight="1">
      <c r="A82" s="11">
        <v>80</v>
      </c>
      <c r="B82" s="7" t="s">
        <v>39</v>
      </c>
      <c r="C82" s="7" t="str">
        <f>"刘友凤"</f>
        <v>刘友凤</v>
      </c>
      <c r="D82" s="8">
        <v>1906022801</v>
      </c>
      <c r="E82" s="8" t="s">
        <v>57</v>
      </c>
    </row>
    <row r="83" spans="1:5" s="6" customFormat="1" ht="24" customHeight="1">
      <c r="A83" s="11">
        <v>81</v>
      </c>
      <c r="B83" s="7" t="s">
        <v>39</v>
      </c>
      <c r="C83" s="7" t="str">
        <f>"谭姝慧"</f>
        <v>谭姝慧</v>
      </c>
      <c r="D83" s="8">
        <v>1906023125</v>
      </c>
      <c r="E83" s="8" t="s">
        <v>57</v>
      </c>
    </row>
    <row r="84" spans="1:5" s="6" customFormat="1" ht="24" customHeight="1">
      <c r="A84" s="11">
        <v>82</v>
      </c>
      <c r="B84" s="7" t="s">
        <v>39</v>
      </c>
      <c r="C84" s="7" t="str">
        <f>"谭轶敏"</f>
        <v>谭轶敏</v>
      </c>
      <c r="D84" s="8">
        <v>1906023131</v>
      </c>
      <c r="E84" s="8" t="s">
        <v>57</v>
      </c>
    </row>
    <row r="85" spans="1:5" s="6" customFormat="1" ht="24" customHeight="1">
      <c r="A85" s="11">
        <v>83</v>
      </c>
      <c r="B85" s="7" t="s">
        <v>39</v>
      </c>
      <c r="C85" s="7" t="str">
        <f>"陈海琳"</f>
        <v>陈海琳</v>
      </c>
      <c r="D85" s="8">
        <v>1906023104</v>
      </c>
      <c r="E85" s="8" t="s">
        <v>57</v>
      </c>
    </row>
    <row r="86" spans="1:5" s="6" customFormat="1" ht="24" customHeight="1">
      <c r="A86" s="11">
        <v>84</v>
      </c>
      <c r="B86" s="7" t="s">
        <v>39</v>
      </c>
      <c r="C86" s="7" t="str">
        <f>"莫曼跃"</f>
        <v>莫曼跃</v>
      </c>
      <c r="D86" s="8">
        <v>1906022807</v>
      </c>
      <c r="E86" s="8" t="s">
        <v>57</v>
      </c>
    </row>
    <row r="87" spans="1:5" s="6" customFormat="1" ht="24" customHeight="1">
      <c r="A87" s="11">
        <v>85</v>
      </c>
      <c r="B87" s="12" t="s">
        <v>40</v>
      </c>
      <c r="C87" s="12" t="str">
        <f>"肖慧红"</f>
        <v>肖慧红</v>
      </c>
      <c r="D87" s="9">
        <v>1906023311</v>
      </c>
      <c r="E87" s="8" t="s">
        <v>57</v>
      </c>
    </row>
    <row r="88" spans="1:5" s="6" customFormat="1" ht="24" customHeight="1">
      <c r="A88" s="11">
        <v>86</v>
      </c>
      <c r="B88" s="7" t="s">
        <v>40</v>
      </c>
      <c r="C88" s="7" t="str">
        <f>"阳媚"</f>
        <v>阳媚</v>
      </c>
      <c r="D88" s="8">
        <v>1906023415</v>
      </c>
      <c r="E88" s="8" t="s">
        <v>57</v>
      </c>
    </row>
    <row r="89" spans="1:5" s="6" customFormat="1" ht="24" customHeight="1">
      <c r="A89" s="11">
        <v>87</v>
      </c>
      <c r="B89" s="7" t="s">
        <v>40</v>
      </c>
      <c r="C89" s="7" t="str">
        <f>"殷婵"</f>
        <v>殷婵</v>
      </c>
      <c r="D89" s="8">
        <v>1906023318</v>
      </c>
      <c r="E89" s="8" t="s">
        <v>57</v>
      </c>
    </row>
    <row r="90" spans="1:5" s="6" customFormat="1" ht="24" customHeight="1">
      <c r="A90" s="11">
        <v>88</v>
      </c>
      <c r="B90" s="7" t="s">
        <v>40</v>
      </c>
      <c r="C90" s="7" t="str">
        <f>"尹丽芳"</f>
        <v>尹丽芳</v>
      </c>
      <c r="D90" s="8">
        <v>1906023225</v>
      </c>
      <c r="E90" s="8" t="s">
        <v>57</v>
      </c>
    </row>
    <row r="91" spans="1:5" s="6" customFormat="1" ht="24" customHeight="1">
      <c r="A91" s="11">
        <v>89</v>
      </c>
      <c r="B91" s="7" t="s">
        <v>40</v>
      </c>
      <c r="C91" s="7" t="str">
        <f>"戚易苹"</f>
        <v>戚易苹</v>
      </c>
      <c r="D91" s="8">
        <v>1906023221</v>
      </c>
      <c r="E91" s="8" t="s">
        <v>57</v>
      </c>
    </row>
    <row r="92" spans="1:5" s="6" customFormat="1" ht="24" customHeight="1">
      <c r="A92" s="11">
        <v>90</v>
      </c>
      <c r="B92" s="7" t="s">
        <v>40</v>
      </c>
      <c r="C92" s="7" t="str">
        <f>"梁正梅"</f>
        <v>梁正梅</v>
      </c>
      <c r="D92" s="8">
        <v>1906023231</v>
      </c>
      <c r="E92" s="8" t="s">
        <v>57</v>
      </c>
    </row>
    <row r="93" spans="1:5" s="6" customFormat="1" ht="24" customHeight="1">
      <c r="A93" s="11">
        <v>91</v>
      </c>
      <c r="B93" s="7" t="s">
        <v>40</v>
      </c>
      <c r="C93" s="7" t="str">
        <f>"黄群"</f>
        <v>黄群</v>
      </c>
      <c r="D93" s="8">
        <v>1906023315</v>
      </c>
      <c r="E93" s="8" t="s">
        <v>57</v>
      </c>
    </row>
    <row r="94" spans="1:5" s="6" customFormat="1" ht="24" customHeight="1">
      <c r="A94" s="11">
        <v>92</v>
      </c>
      <c r="B94" s="7" t="s">
        <v>40</v>
      </c>
      <c r="C94" s="7" t="str">
        <f>"刘平"</f>
        <v>刘平</v>
      </c>
      <c r="D94" s="8">
        <v>1906023212</v>
      </c>
      <c r="E94" s="8" t="s">
        <v>57</v>
      </c>
    </row>
    <row r="95" spans="1:5" s="6" customFormat="1" ht="24" customHeight="1">
      <c r="A95" s="11">
        <v>93</v>
      </c>
      <c r="B95" s="7" t="s">
        <v>40</v>
      </c>
      <c r="C95" s="7" t="str">
        <f>"单雪玲"</f>
        <v>单雪玲</v>
      </c>
      <c r="D95" s="8">
        <v>1906023404</v>
      </c>
      <c r="E95" s="8" t="s">
        <v>57</v>
      </c>
    </row>
    <row r="96" spans="1:5" s="6" customFormat="1" ht="24" customHeight="1">
      <c r="A96" s="11">
        <v>94</v>
      </c>
      <c r="B96" s="7" t="s">
        <v>40</v>
      </c>
      <c r="C96" s="7" t="str">
        <f>"周雅雯"</f>
        <v>周雅雯</v>
      </c>
      <c r="D96" s="8">
        <v>1906023306</v>
      </c>
      <c r="E96" s="8" t="s">
        <v>57</v>
      </c>
    </row>
    <row r="97" spans="1:5" s="6" customFormat="1" ht="24" customHeight="1">
      <c r="A97" s="11">
        <v>95</v>
      </c>
      <c r="B97" s="7" t="s">
        <v>40</v>
      </c>
      <c r="C97" s="7" t="str">
        <f>"彭园"</f>
        <v>彭园</v>
      </c>
      <c r="D97" s="8">
        <v>1906023319</v>
      </c>
      <c r="E97" s="8" t="s">
        <v>57</v>
      </c>
    </row>
    <row r="98" spans="1:5" s="6" customFormat="1" ht="24" customHeight="1">
      <c r="A98" s="11">
        <v>96</v>
      </c>
      <c r="B98" s="7" t="s">
        <v>40</v>
      </c>
      <c r="C98" s="7" t="str">
        <f>"欧阳婷"</f>
        <v>欧阳婷</v>
      </c>
      <c r="D98" s="8">
        <v>1906023334</v>
      </c>
      <c r="E98" s="8" t="s">
        <v>57</v>
      </c>
    </row>
    <row r="99" spans="1:5" s="6" customFormat="1" ht="24" customHeight="1">
      <c r="A99" s="11">
        <v>97</v>
      </c>
      <c r="B99" s="7" t="s">
        <v>40</v>
      </c>
      <c r="C99" s="7" t="str">
        <f>"贺蓓"</f>
        <v>贺蓓</v>
      </c>
      <c r="D99" s="8">
        <v>1906023302</v>
      </c>
      <c r="E99" s="8" t="s">
        <v>57</v>
      </c>
    </row>
    <row r="100" spans="1:5" s="6" customFormat="1" ht="24" customHeight="1">
      <c r="A100" s="11">
        <v>98</v>
      </c>
      <c r="B100" s="7" t="s">
        <v>40</v>
      </c>
      <c r="C100" s="7" t="str">
        <f>"严兰"</f>
        <v>严兰</v>
      </c>
      <c r="D100" s="8">
        <v>1906023403</v>
      </c>
      <c r="E100" s="8" t="s">
        <v>57</v>
      </c>
    </row>
    <row r="101" spans="1:5" s="6" customFormat="1" ht="24" customHeight="1">
      <c r="A101" s="11">
        <v>99</v>
      </c>
      <c r="B101" s="7" t="s">
        <v>41</v>
      </c>
      <c r="C101" s="7" t="str">
        <f>"谭妍妍"</f>
        <v>谭妍妍</v>
      </c>
      <c r="D101" s="8">
        <v>1906023528</v>
      </c>
      <c r="E101" s="8" t="s">
        <v>57</v>
      </c>
    </row>
    <row r="102" spans="1:5" s="6" customFormat="1" ht="24" customHeight="1">
      <c r="A102" s="11">
        <v>100</v>
      </c>
      <c r="B102" s="7" t="s">
        <v>41</v>
      </c>
      <c r="C102" s="7" t="str">
        <f>"谭丽红"</f>
        <v>谭丽红</v>
      </c>
      <c r="D102" s="8">
        <v>1906023510</v>
      </c>
      <c r="E102" s="8" t="s">
        <v>57</v>
      </c>
    </row>
    <row r="103" spans="1:5" s="6" customFormat="1" ht="24" customHeight="1">
      <c r="A103" s="11">
        <v>101</v>
      </c>
      <c r="B103" s="7" t="s">
        <v>41</v>
      </c>
      <c r="C103" s="7" t="str">
        <f>"陈敏霞"</f>
        <v>陈敏霞</v>
      </c>
      <c r="D103" s="8">
        <v>1906023504</v>
      </c>
      <c r="E103" s="8" t="s">
        <v>57</v>
      </c>
    </row>
    <row r="104" spans="1:5" s="6" customFormat="1" ht="24" customHeight="1">
      <c r="A104" s="11">
        <v>102</v>
      </c>
      <c r="B104" s="7" t="s">
        <v>41</v>
      </c>
      <c r="C104" s="7" t="str">
        <f>"沈帅"</f>
        <v>沈帅</v>
      </c>
      <c r="D104" s="8">
        <v>1906023503</v>
      </c>
      <c r="E104" s="8" t="s">
        <v>57</v>
      </c>
    </row>
    <row r="105" spans="1:5" s="6" customFormat="1" ht="24" customHeight="1">
      <c r="A105" s="11">
        <v>103</v>
      </c>
      <c r="B105" s="7" t="s">
        <v>41</v>
      </c>
      <c r="C105" s="7" t="str">
        <f>"谭美姣"</f>
        <v>谭美姣</v>
      </c>
      <c r="D105" s="8">
        <v>1906023526</v>
      </c>
      <c r="E105" s="8" t="s">
        <v>57</v>
      </c>
    </row>
  </sheetData>
  <mergeCells count="1">
    <mergeCell ref="A1:E1"/>
  </mergeCells>
  <phoneticPr fontId="2" type="noConversion"/>
  <pageMargins left="0.70866141732283472" right="0.19685039370078741" top="0.35433070866141736" bottom="0.31496062992125984" header="7.874015748031496E-2" footer="7.874015748031496E-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体检合格人员名单</vt:lpstr>
      <vt:lpstr>体检合格人员名单!Print_Titles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2019-07-04T02:04:34Z</cp:lastPrinted>
  <dcterms:created xsi:type="dcterms:W3CDTF">2019-06-05T12:01:42Z</dcterms:created>
  <dcterms:modified xsi:type="dcterms:W3CDTF">2019-07-10T08:08:52Z</dcterms:modified>
</cp:coreProperties>
</file>