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临床" sheetId="1" r:id="rId1"/>
    <sheet name="康复" sheetId="2" r:id="rId2"/>
    <sheet name="药学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<sst xmlns="http://schemas.openxmlformats.org/spreadsheetml/2006/main" count="124" uniqueCount="98">
  <si>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>穆棱市市立医院公开招聘拟进入考核体检阶段名单</t>
  </si>
  <si>
    <t>报考专业</t>
  </si>
  <si>
    <t>排名</t>
  </si>
  <si>
    <t>考号</t>
  </si>
  <si>
    <t>姓名</t>
  </si>
  <si>
    <t>笔试成绩</t>
  </si>
  <si>
    <t>面试成绩</t>
  </si>
  <si>
    <t>总成绩</t>
  </si>
  <si>
    <t>备注</t>
  </si>
  <si>
    <t>临床医学</t>
  </si>
  <si>
    <t>临床018</t>
  </si>
  <si>
    <t>刘丹</t>
  </si>
  <si>
    <t>临床020</t>
  </si>
  <si>
    <t>高欢欢</t>
  </si>
  <si>
    <t>临床005</t>
  </si>
  <si>
    <t>谢珊</t>
  </si>
  <si>
    <t>临床006</t>
  </si>
  <si>
    <t>郑丹</t>
  </si>
  <si>
    <t>临床015</t>
  </si>
  <si>
    <t>张笑宇</t>
  </si>
  <si>
    <t>临床017</t>
  </si>
  <si>
    <t>宫如月</t>
  </si>
  <si>
    <t>临床011</t>
  </si>
  <si>
    <t>柳佳宏</t>
  </si>
  <si>
    <t>临床016</t>
  </si>
  <si>
    <t>董兴家</t>
  </si>
  <si>
    <t>临床007</t>
  </si>
  <si>
    <t>白杨</t>
  </si>
  <si>
    <t>临床009</t>
  </si>
  <si>
    <t>郭力维</t>
  </si>
  <si>
    <t>临床010</t>
  </si>
  <si>
    <t>盖亮</t>
  </si>
  <si>
    <t>临床008</t>
  </si>
  <si>
    <t>宋丹丹</t>
  </si>
  <si>
    <t>临床012</t>
  </si>
  <si>
    <t>陈聪</t>
  </si>
  <si>
    <t>临床002</t>
  </si>
  <si>
    <t>孟美君</t>
  </si>
  <si>
    <t>临床004</t>
  </si>
  <si>
    <t>单宇</t>
  </si>
  <si>
    <t>医学影像</t>
  </si>
  <si>
    <t>影001</t>
  </si>
  <si>
    <t>张彤</t>
  </si>
  <si>
    <t>中医学</t>
  </si>
  <si>
    <t>中医007</t>
  </si>
  <si>
    <t>闫崇升</t>
  </si>
  <si>
    <t>中医004</t>
  </si>
  <si>
    <t>栾慧</t>
  </si>
  <si>
    <t>中医006</t>
  </si>
  <si>
    <t>马和旭</t>
  </si>
  <si>
    <t>中医005</t>
  </si>
  <si>
    <t>丁莉</t>
  </si>
  <si>
    <t>中西医结合</t>
  </si>
  <si>
    <t>中西医003</t>
  </si>
  <si>
    <t>闫涵</t>
  </si>
  <si>
    <t>中西医002</t>
  </si>
  <si>
    <t>刘振中</t>
  </si>
  <si>
    <t>针灸推拿</t>
  </si>
  <si>
    <t>针001</t>
  </si>
  <si>
    <t>苗蕾</t>
  </si>
  <si>
    <t>针002</t>
  </si>
  <si>
    <t>王斐</t>
  </si>
  <si>
    <t>康复治疗
技术</t>
  </si>
  <si>
    <t>康004</t>
  </si>
  <si>
    <t>周鹭</t>
  </si>
  <si>
    <t>康007</t>
  </si>
  <si>
    <t>田洪利</t>
  </si>
  <si>
    <t>康002</t>
  </si>
  <si>
    <t>林家雨</t>
  </si>
  <si>
    <t>康009</t>
  </si>
  <si>
    <t>郭晓婷</t>
  </si>
  <si>
    <t>药学</t>
  </si>
  <si>
    <t>药001</t>
  </si>
  <si>
    <t>韦士华</t>
  </si>
  <si>
    <t>穆棱市市立医院公开招聘考试成绩单（康复治疗）</t>
  </si>
  <si>
    <t>面试顺序</t>
  </si>
  <si>
    <t>4-6</t>
  </si>
  <si>
    <t>4-7</t>
  </si>
  <si>
    <t>4-2</t>
  </si>
  <si>
    <t>4-1</t>
  </si>
  <si>
    <t>康006</t>
  </si>
  <si>
    <t>4-3</t>
  </si>
  <si>
    <t>王佳林</t>
  </si>
  <si>
    <t>康005</t>
  </si>
  <si>
    <t>4-5</t>
  </si>
  <si>
    <t>闫萌</t>
  </si>
  <si>
    <t>康008</t>
  </si>
  <si>
    <t>4-8</t>
  </si>
  <si>
    <t>李志鹏</t>
  </si>
  <si>
    <t>康001</t>
  </si>
  <si>
    <t>4-4</t>
  </si>
  <si>
    <t>黄宝乐</t>
  </si>
  <si>
    <t>穆棱市市立医院公开招聘考试成绩单（药学）</t>
  </si>
  <si>
    <t>药002</t>
  </si>
  <si>
    <t>鲍玉叶</t>
  </si>
  <si>
    <t>缺考</t>
  </si>
  <si>
    <t>药003</t>
  </si>
  <si>
    <t>韩月龙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</si>
</sst>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I33" sqref="I33"/>
    </sheetView>
  </sheetViews>
  <sheetFormatPr defaultColWidth="9.00390625" defaultRowHeight="27" customHeight="1"/>
  <cols>
    <col min="1" max="2" width="10.75390625" style="0" customWidth="1"/>
    <col min="3" max="10" width="10.75390625" style="1" customWidth="1"/>
    <col min="11" max="255" width="14.75390625" style="1" customWidth="1"/>
  </cols>
  <sheetData>
    <row r="1" spans="1:10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>
        <v>0.6</v>
      </c>
      <c r="G2" s="15" t="s">
        <v>6</v>
      </c>
      <c r="H2" s="16">
        <v>0.4</v>
      </c>
      <c r="I2" s="15" t="s">
        <v>7</v>
      </c>
      <c r="J2" s="15" t="s">
        <v>8</v>
      </c>
    </row>
    <row r="3" spans="1:10" ht="27" customHeight="1">
      <c r="A3" s="17" t="s">
        <v>9</v>
      </c>
      <c r="B3" s="15">
        <v>1</v>
      </c>
      <c r="C3" s="15" t="s">
        <v>10</v>
      </c>
      <c r="D3" s="18" t="s">
        <v>11</v>
      </c>
      <c r="E3" s="15">
        <v>73</v>
      </c>
      <c r="F3" s="19">
        <f aca="true" t="shared" si="0" ref="F3:F31">E3*70%</f>
        <v>51.099999999999994</v>
      </c>
      <c r="G3" s="19">
        <v>84.8</v>
      </c>
      <c r="H3" s="19">
        <f aca="true" t="shared" si="1" ref="H3:H31">G3*30%</f>
        <v>25.439999999999998</v>
      </c>
      <c r="I3" s="19">
        <f aca="true" t="shared" si="2" ref="I3:I31">F3+H3</f>
        <v>76.53999999999999</v>
      </c>
      <c r="J3" s="15"/>
    </row>
    <row r="4" spans="1:10" ht="27" customHeight="1">
      <c r="A4" s="20"/>
      <c r="B4" s="15">
        <v>2</v>
      </c>
      <c r="C4" s="15" t="s">
        <v>12</v>
      </c>
      <c r="D4" s="18" t="s">
        <v>13</v>
      </c>
      <c r="E4" s="15">
        <v>68</v>
      </c>
      <c r="F4" s="19">
        <f t="shared" si="0"/>
        <v>47.599999999999994</v>
      </c>
      <c r="G4" s="19">
        <v>95.4</v>
      </c>
      <c r="H4" s="19">
        <f t="shared" si="1"/>
        <v>28.62</v>
      </c>
      <c r="I4" s="19">
        <f t="shared" si="2"/>
        <v>76.22</v>
      </c>
      <c r="J4" s="15"/>
    </row>
    <row r="5" spans="1:10" ht="27" customHeight="1">
      <c r="A5" s="20"/>
      <c r="B5" s="15">
        <v>3</v>
      </c>
      <c r="C5" s="15" t="s">
        <v>14</v>
      </c>
      <c r="D5" s="18" t="s">
        <v>15</v>
      </c>
      <c r="E5" s="15">
        <v>70</v>
      </c>
      <c r="F5" s="19">
        <f t="shared" si="0"/>
        <v>49</v>
      </c>
      <c r="G5" s="19">
        <v>87.4</v>
      </c>
      <c r="H5" s="19">
        <f t="shared" si="1"/>
        <v>26.220000000000002</v>
      </c>
      <c r="I5" s="19">
        <f t="shared" si="2"/>
        <v>75.22</v>
      </c>
      <c r="J5" s="15"/>
    </row>
    <row r="6" spans="1:10" ht="27" customHeight="1">
      <c r="A6" s="20"/>
      <c r="B6" s="15">
        <v>4</v>
      </c>
      <c r="C6" s="15" t="s">
        <v>16</v>
      </c>
      <c r="D6" s="18" t="s">
        <v>17</v>
      </c>
      <c r="E6" s="15">
        <v>63</v>
      </c>
      <c r="F6" s="19">
        <f t="shared" si="0"/>
        <v>44.099999999999994</v>
      </c>
      <c r="G6" s="19">
        <v>93.6</v>
      </c>
      <c r="H6" s="19">
        <f t="shared" si="1"/>
        <v>28.08</v>
      </c>
      <c r="I6" s="19">
        <f t="shared" si="2"/>
        <v>72.17999999999999</v>
      </c>
      <c r="J6" s="15"/>
    </row>
    <row r="7" spans="1:10" ht="27" customHeight="1">
      <c r="A7" s="20"/>
      <c r="B7" s="15">
        <v>5</v>
      </c>
      <c r="C7" s="15" t="s">
        <v>18</v>
      </c>
      <c r="D7" s="18" t="s">
        <v>19</v>
      </c>
      <c r="E7" s="15">
        <v>68</v>
      </c>
      <c r="F7" s="19">
        <f t="shared" si="0"/>
        <v>47.599999999999994</v>
      </c>
      <c r="G7" s="19">
        <v>81</v>
      </c>
      <c r="H7" s="19">
        <f t="shared" si="1"/>
        <v>24.3</v>
      </c>
      <c r="I7" s="19">
        <f t="shared" si="2"/>
        <v>71.89999999999999</v>
      </c>
      <c r="J7" s="15"/>
    </row>
    <row r="8" spans="1:10" ht="27" customHeight="1">
      <c r="A8" s="20"/>
      <c r="B8" s="15">
        <v>6</v>
      </c>
      <c r="C8" s="15" t="s">
        <v>20</v>
      </c>
      <c r="D8" s="18" t="s">
        <v>21</v>
      </c>
      <c r="E8" s="15">
        <v>63</v>
      </c>
      <c r="F8" s="19">
        <f t="shared" si="0"/>
        <v>44.099999999999994</v>
      </c>
      <c r="G8" s="19">
        <v>79.6</v>
      </c>
      <c r="H8" s="19">
        <f t="shared" si="1"/>
        <v>23.88</v>
      </c>
      <c r="I8" s="19">
        <f t="shared" si="2"/>
        <v>67.97999999999999</v>
      </c>
      <c r="J8" s="15"/>
    </row>
    <row r="9" spans="1:10" ht="27" customHeight="1">
      <c r="A9" s="20"/>
      <c r="B9" s="15">
        <v>7</v>
      </c>
      <c r="C9" s="15" t="s">
        <v>22</v>
      </c>
      <c r="D9" s="18" t="s">
        <v>23</v>
      </c>
      <c r="E9" s="15">
        <v>58</v>
      </c>
      <c r="F9" s="19">
        <f t="shared" si="0"/>
        <v>40.599999999999994</v>
      </c>
      <c r="G9" s="19">
        <v>90.8</v>
      </c>
      <c r="H9" s="19">
        <f t="shared" si="1"/>
        <v>27.24</v>
      </c>
      <c r="I9" s="19">
        <f t="shared" si="2"/>
        <v>67.83999999999999</v>
      </c>
      <c r="J9" s="15"/>
    </row>
    <row r="10" spans="1:10" ht="27" customHeight="1">
      <c r="A10" s="20"/>
      <c r="B10" s="15">
        <v>8</v>
      </c>
      <c r="C10" s="15" t="s">
        <v>24</v>
      </c>
      <c r="D10" s="18" t="s">
        <v>25</v>
      </c>
      <c r="E10" s="15">
        <v>59</v>
      </c>
      <c r="F10" s="19">
        <f t="shared" si="0"/>
        <v>41.3</v>
      </c>
      <c r="G10" s="19">
        <v>82.2</v>
      </c>
      <c r="H10" s="19">
        <f t="shared" si="1"/>
        <v>24.66</v>
      </c>
      <c r="I10" s="19">
        <f t="shared" si="2"/>
        <v>65.96</v>
      </c>
      <c r="J10" s="15"/>
    </row>
    <row r="11" spans="1:10" ht="27" customHeight="1">
      <c r="A11" s="20"/>
      <c r="B11" s="15">
        <v>9</v>
      </c>
      <c r="C11" s="15" t="s">
        <v>26</v>
      </c>
      <c r="D11" s="18" t="s">
        <v>27</v>
      </c>
      <c r="E11" s="15">
        <v>61</v>
      </c>
      <c r="F11" s="19">
        <f t="shared" si="0"/>
        <v>42.699999999999996</v>
      </c>
      <c r="G11" s="19">
        <v>71.4</v>
      </c>
      <c r="H11" s="19">
        <f t="shared" si="1"/>
        <v>21.42</v>
      </c>
      <c r="I11" s="19">
        <f t="shared" si="2"/>
        <v>64.12</v>
      </c>
      <c r="J11" s="15"/>
    </row>
    <row r="12" spans="1:10" ht="27" customHeight="1">
      <c r="A12" s="20"/>
      <c r="B12" s="15">
        <v>10</v>
      </c>
      <c r="C12" s="15" t="s">
        <v>28</v>
      </c>
      <c r="D12" s="18" t="s">
        <v>29</v>
      </c>
      <c r="E12" s="15">
        <v>61</v>
      </c>
      <c r="F12" s="19">
        <f t="shared" si="0"/>
        <v>42.699999999999996</v>
      </c>
      <c r="G12" s="19">
        <v>70.6</v>
      </c>
      <c r="H12" s="19">
        <f t="shared" si="1"/>
        <v>21.179999999999996</v>
      </c>
      <c r="I12" s="19">
        <f t="shared" si="2"/>
        <v>63.879999999999995</v>
      </c>
      <c r="J12" s="15"/>
    </row>
    <row r="13" spans="1:10" ht="27" customHeight="1">
      <c r="A13" s="20"/>
      <c r="B13" s="15">
        <v>11</v>
      </c>
      <c r="C13" s="15" t="s">
        <v>30</v>
      </c>
      <c r="D13" s="18" t="s">
        <v>31</v>
      </c>
      <c r="E13" s="15">
        <v>54</v>
      </c>
      <c r="F13" s="19">
        <f t="shared" si="0"/>
        <v>37.8</v>
      </c>
      <c r="G13" s="19">
        <v>86.6</v>
      </c>
      <c r="H13" s="19">
        <f t="shared" si="1"/>
        <v>25.979999999999997</v>
      </c>
      <c r="I13" s="19">
        <f t="shared" si="2"/>
        <v>63.779999999999994</v>
      </c>
      <c r="J13" s="15"/>
    </row>
    <row r="14" spans="1:10" ht="27" customHeight="1">
      <c r="A14" s="20"/>
      <c r="B14" s="15">
        <v>12</v>
      </c>
      <c r="C14" s="15" t="s">
        <v>32</v>
      </c>
      <c r="D14" s="18" t="s">
        <v>33</v>
      </c>
      <c r="E14" s="15">
        <v>56</v>
      </c>
      <c r="F14" s="19">
        <f t="shared" si="0"/>
        <v>39.199999999999996</v>
      </c>
      <c r="G14" s="19">
        <v>81.8</v>
      </c>
      <c r="H14" s="19">
        <f t="shared" si="1"/>
        <v>24.54</v>
      </c>
      <c r="I14" s="19">
        <f t="shared" si="2"/>
        <v>63.739999999999995</v>
      </c>
      <c r="J14" s="15"/>
    </row>
    <row r="15" spans="1:10" ht="27" customHeight="1">
      <c r="A15" s="20"/>
      <c r="B15" s="15">
        <v>13</v>
      </c>
      <c r="C15" s="15" t="s">
        <v>34</v>
      </c>
      <c r="D15" s="18" t="s">
        <v>35</v>
      </c>
      <c r="E15" s="15">
        <v>56</v>
      </c>
      <c r="F15" s="19">
        <f t="shared" si="0"/>
        <v>39.199999999999996</v>
      </c>
      <c r="G15" s="19">
        <v>80</v>
      </c>
      <c r="H15" s="19">
        <f t="shared" si="1"/>
        <v>24</v>
      </c>
      <c r="I15" s="19">
        <f t="shared" si="2"/>
        <v>63.199999999999996</v>
      </c>
      <c r="J15" s="15"/>
    </row>
    <row r="16" spans="1:10" ht="27" customHeight="1">
      <c r="A16" s="20"/>
      <c r="B16" s="15">
        <v>14</v>
      </c>
      <c r="C16" s="15" t="s">
        <v>36</v>
      </c>
      <c r="D16" s="18" t="s">
        <v>37</v>
      </c>
      <c r="E16" s="15">
        <v>53</v>
      </c>
      <c r="F16" s="19">
        <f t="shared" si="0"/>
        <v>37.099999999999994</v>
      </c>
      <c r="G16" s="19">
        <v>85.6</v>
      </c>
      <c r="H16" s="19">
        <f t="shared" si="1"/>
        <v>25.679999999999996</v>
      </c>
      <c r="I16" s="19">
        <f t="shared" si="2"/>
        <v>62.77999999999999</v>
      </c>
      <c r="J16" s="15"/>
    </row>
    <row r="17" spans="1:10" ht="27" customHeight="1">
      <c r="A17" s="21"/>
      <c r="B17" s="15">
        <v>15</v>
      </c>
      <c r="C17" s="15" t="s">
        <v>38</v>
      </c>
      <c r="D17" s="18" t="s">
        <v>39</v>
      </c>
      <c r="E17" s="15">
        <v>62</v>
      </c>
      <c r="F17" s="19">
        <f t="shared" si="0"/>
        <v>43.4</v>
      </c>
      <c r="G17" s="19">
        <v>62.2</v>
      </c>
      <c r="H17" s="19">
        <f t="shared" si="1"/>
        <v>18.66</v>
      </c>
      <c r="I17" s="19">
        <f t="shared" si="2"/>
        <v>62.06</v>
      </c>
      <c r="J17" s="15"/>
    </row>
    <row r="18" spans="1:10" ht="27" customHeight="1">
      <c r="A18" s="15" t="s">
        <v>40</v>
      </c>
      <c r="B18" s="15">
        <v>1</v>
      </c>
      <c r="C18" s="15" t="s">
        <v>41</v>
      </c>
      <c r="D18" s="18" t="s">
        <v>42</v>
      </c>
      <c r="E18" s="15">
        <v>55</v>
      </c>
      <c r="F18" s="19">
        <f t="shared" si="0"/>
        <v>38.5</v>
      </c>
      <c r="G18" s="15">
        <v>85.4</v>
      </c>
      <c r="H18" s="15">
        <f t="shared" si="1"/>
        <v>25.62</v>
      </c>
      <c r="I18" s="19">
        <f t="shared" si="2"/>
        <v>64.12</v>
      </c>
      <c r="J18" s="15"/>
    </row>
    <row r="19" spans="1:10" ht="27" customHeight="1">
      <c r="A19" s="17" t="s">
        <v>43</v>
      </c>
      <c r="B19" s="18">
        <v>1</v>
      </c>
      <c r="C19" s="15" t="s">
        <v>44</v>
      </c>
      <c r="D19" s="18" t="s">
        <v>45</v>
      </c>
      <c r="E19" s="15">
        <v>85</v>
      </c>
      <c r="F19" s="22">
        <f t="shared" si="0"/>
        <v>59.49999999999999</v>
      </c>
      <c r="G19" s="22">
        <v>75.6</v>
      </c>
      <c r="H19" s="22">
        <f t="shared" si="1"/>
        <v>22.679999999999996</v>
      </c>
      <c r="I19" s="22">
        <f t="shared" si="2"/>
        <v>82.17999999999999</v>
      </c>
      <c r="J19" s="18"/>
    </row>
    <row r="20" spans="1:10" ht="27" customHeight="1">
      <c r="A20" s="20"/>
      <c r="B20" s="18">
        <v>2</v>
      </c>
      <c r="C20" s="15" t="s">
        <v>46</v>
      </c>
      <c r="D20" s="18" t="s">
        <v>47</v>
      </c>
      <c r="E20" s="15">
        <v>86</v>
      </c>
      <c r="F20" s="22">
        <f t="shared" si="0"/>
        <v>60.199999999999996</v>
      </c>
      <c r="G20" s="22">
        <v>70.4</v>
      </c>
      <c r="H20" s="22">
        <f t="shared" si="1"/>
        <v>21.12</v>
      </c>
      <c r="I20" s="22">
        <f t="shared" si="2"/>
        <v>81.32</v>
      </c>
      <c r="J20" s="18"/>
    </row>
    <row r="21" spans="1:10" ht="27" customHeight="1">
      <c r="A21" s="20"/>
      <c r="B21" s="18">
        <v>3</v>
      </c>
      <c r="C21" s="15" t="s">
        <v>48</v>
      </c>
      <c r="D21" s="18" t="s">
        <v>49</v>
      </c>
      <c r="E21" s="15">
        <v>76</v>
      </c>
      <c r="F21" s="22">
        <f t="shared" si="0"/>
        <v>53.199999999999996</v>
      </c>
      <c r="G21" s="22">
        <v>82</v>
      </c>
      <c r="H21" s="22">
        <f t="shared" si="1"/>
        <v>24.599999999999998</v>
      </c>
      <c r="I21" s="22">
        <f t="shared" si="2"/>
        <v>77.8</v>
      </c>
      <c r="J21" s="18"/>
    </row>
    <row r="22" spans="1:10" ht="27" customHeight="1">
      <c r="A22" s="21"/>
      <c r="B22" s="18">
        <v>4</v>
      </c>
      <c r="C22" s="15" t="s">
        <v>50</v>
      </c>
      <c r="D22" s="18" t="s">
        <v>51</v>
      </c>
      <c r="E22" s="15">
        <v>80</v>
      </c>
      <c r="F22" s="22">
        <f t="shared" si="0"/>
        <v>56</v>
      </c>
      <c r="G22" s="22">
        <v>62.6</v>
      </c>
      <c r="H22" s="22">
        <f t="shared" si="1"/>
        <v>18.78</v>
      </c>
      <c r="I22" s="22">
        <f t="shared" si="2"/>
        <v>74.78</v>
      </c>
      <c r="J22" s="18"/>
    </row>
    <row r="23" spans="1:10" ht="27" customHeight="1">
      <c r="A23" s="17" t="s">
        <v>52</v>
      </c>
      <c r="B23" s="18">
        <v>1</v>
      </c>
      <c r="C23" s="15" t="s">
        <v>53</v>
      </c>
      <c r="D23" s="18" t="s">
        <v>54</v>
      </c>
      <c r="E23" s="15">
        <v>84</v>
      </c>
      <c r="F23" s="19">
        <f t="shared" si="0"/>
        <v>58.8</v>
      </c>
      <c r="G23" s="19">
        <v>81</v>
      </c>
      <c r="H23" s="22">
        <f t="shared" si="1"/>
        <v>24.3</v>
      </c>
      <c r="I23" s="22">
        <f t="shared" si="2"/>
        <v>83.1</v>
      </c>
      <c r="J23" s="15"/>
    </row>
    <row r="24" spans="1:10" ht="27" customHeight="1">
      <c r="A24" s="21"/>
      <c r="B24" s="18">
        <v>2</v>
      </c>
      <c r="C24" s="15" t="s">
        <v>55</v>
      </c>
      <c r="D24" s="18" t="s">
        <v>56</v>
      </c>
      <c r="E24" s="15">
        <v>80</v>
      </c>
      <c r="F24" s="19">
        <f t="shared" si="0"/>
        <v>56</v>
      </c>
      <c r="G24" s="19">
        <v>64</v>
      </c>
      <c r="H24" s="22">
        <f t="shared" si="1"/>
        <v>19.2</v>
      </c>
      <c r="I24" s="22">
        <f t="shared" si="2"/>
        <v>75.2</v>
      </c>
      <c r="J24" s="15"/>
    </row>
    <row r="25" spans="1:10" ht="27" customHeight="1">
      <c r="A25" s="17" t="s">
        <v>57</v>
      </c>
      <c r="B25" s="18">
        <v>1</v>
      </c>
      <c r="C25" s="18" t="s">
        <v>58</v>
      </c>
      <c r="D25" s="18" t="s">
        <v>59</v>
      </c>
      <c r="E25" s="18">
        <v>79</v>
      </c>
      <c r="F25" s="22">
        <f t="shared" si="0"/>
        <v>55.3</v>
      </c>
      <c r="G25" s="22">
        <v>73.2</v>
      </c>
      <c r="H25" s="22">
        <f t="shared" si="1"/>
        <v>21.96</v>
      </c>
      <c r="I25" s="22">
        <f t="shared" si="2"/>
        <v>77.25999999999999</v>
      </c>
      <c r="J25" s="15"/>
    </row>
    <row r="26" spans="1:10" ht="27" customHeight="1">
      <c r="A26" s="21"/>
      <c r="B26" s="18">
        <v>2</v>
      </c>
      <c r="C26" s="18" t="s">
        <v>60</v>
      </c>
      <c r="D26" s="18" t="s">
        <v>61</v>
      </c>
      <c r="E26" s="18">
        <v>73</v>
      </c>
      <c r="F26" s="22">
        <f t="shared" si="0"/>
        <v>51.099999999999994</v>
      </c>
      <c r="G26" s="22">
        <v>72.2</v>
      </c>
      <c r="H26" s="22">
        <f t="shared" si="1"/>
        <v>21.66</v>
      </c>
      <c r="I26" s="22">
        <f t="shared" si="2"/>
        <v>72.75999999999999</v>
      </c>
      <c r="J26" s="15"/>
    </row>
    <row r="27" spans="1:10" ht="27" customHeight="1">
      <c r="A27" s="23" t="s">
        <v>62</v>
      </c>
      <c r="B27" s="18">
        <v>1</v>
      </c>
      <c r="C27" s="15" t="s">
        <v>63</v>
      </c>
      <c r="D27" s="18" t="s">
        <v>64</v>
      </c>
      <c r="E27" s="15">
        <v>66</v>
      </c>
      <c r="F27" s="22">
        <f t="shared" si="0"/>
        <v>46.199999999999996</v>
      </c>
      <c r="G27" s="22">
        <v>69.8</v>
      </c>
      <c r="H27" s="22">
        <f t="shared" si="1"/>
        <v>20.939999999999998</v>
      </c>
      <c r="I27" s="22">
        <f t="shared" si="2"/>
        <v>67.13999999999999</v>
      </c>
      <c r="J27" s="15"/>
    </row>
    <row r="28" spans="1:10" ht="27" customHeight="1">
      <c r="A28" s="20"/>
      <c r="B28" s="18">
        <v>2</v>
      </c>
      <c r="C28" s="15" t="s">
        <v>65</v>
      </c>
      <c r="D28" s="18" t="s">
        <v>66</v>
      </c>
      <c r="E28" s="15">
        <v>60</v>
      </c>
      <c r="F28" s="22">
        <f t="shared" si="0"/>
        <v>42</v>
      </c>
      <c r="G28" s="22">
        <v>71</v>
      </c>
      <c r="H28" s="22">
        <f t="shared" si="1"/>
        <v>21.3</v>
      </c>
      <c r="I28" s="22">
        <f t="shared" si="2"/>
        <v>63.3</v>
      </c>
      <c r="J28" s="15"/>
    </row>
    <row r="29" spans="1:10" ht="27" customHeight="1">
      <c r="A29" s="20"/>
      <c r="B29" s="18">
        <v>3</v>
      </c>
      <c r="C29" s="15" t="s">
        <v>67</v>
      </c>
      <c r="D29" s="18" t="s">
        <v>68</v>
      </c>
      <c r="E29" s="15">
        <v>55</v>
      </c>
      <c r="F29" s="22">
        <f t="shared" si="0"/>
        <v>38.5</v>
      </c>
      <c r="G29" s="22">
        <v>74.8</v>
      </c>
      <c r="H29" s="22">
        <f t="shared" si="1"/>
        <v>22.439999999999998</v>
      </c>
      <c r="I29" s="22">
        <f t="shared" si="2"/>
        <v>60.94</v>
      </c>
      <c r="J29" s="15"/>
    </row>
    <row r="30" spans="1:10" ht="27" customHeight="1">
      <c r="A30" s="21"/>
      <c r="B30" s="18">
        <v>4</v>
      </c>
      <c r="C30" s="15" t="s">
        <v>69</v>
      </c>
      <c r="D30" s="18" t="s">
        <v>70</v>
      </c>
      <c r="E30" s="15">
        <v>47</v>
      </c>
      <c r="F30" s="22">
        <f t="shared" si="0"/>
        <v>32.9</v>
      </c>
      <c r="G30" s="22">
        <v>72.2</v>
      </c>
      <c r="H30" s="22">
        <f t="shared" si="1"/>
        <v>21.66</v>
      </c>
      <c r="I30" s="22">
        <f t="shared" si="2"/>
        <v>54.56</v>
      </c>
      <c r="J30" s="15"/>
    </row>
    <row r="31" spans="1:10" ht="27" customHeight="1">
      <c r="A31" s="15" t="s">
        <v>71</v>
      </c>
      <c r="B31" s="18">
        <v>1</v>
      </c>
      <c r="C31" s="15" t="s">
        <v>72</v>
      </c>
      <c r="D31" s="18" t="s">
        <v>73</v>
      </c>
      <c r="E31" s="15">
        <v>65</v>
      </c>
      <c r="F31" s="22">
        <f t="shared" si="0"/>
        <v>45.5</v>
      </c>
      <c r="G31" s="22">
        <v>84.2</v>
      </c>
      <c r="H31" s="22">
        <f t="shared" si="1"/>
        <v>25.26</v>
      </c>
      <c r="I31" s="22">
        <f t="shared" si="2"/>
        <v>70.76</v>
      </c>
      <c r="J31" s="15"/>
    </row>
  </sheetData>
  <sheetProtection/>
  <mergeCells count="6">
    <mergeCell ref="A1:J1"/>
    <mergeCell ref="A3:A17"/>
    <mergeCell ref="A19:A22"/>
    <mergeCell ref="A23:A24"/>
    <mergeCell ref="A25:A26"/>
    <mergeCell ref="A27:A30"/>
  </mergeCells>
  <printOptions/>
  <pageMargins left="1.18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A3" sqref="A3:I6"/>
    </sheetView>
  </sheetViews>
  <sheetFormatPr defaultColWidth="9.00390625" defaultRowHeight="27" customHeight="1"/>
  <cols>
    <col min="1" max="10" width="10.75390625" style="1" customWidth="1"/>
    <col min="11" max="16384" width="14.75390625" style="1" customWidth="1"/>
  </cols>
  <sheetData>
    <row r="1" spans="1:256" s="1" customFormat="1" ht="60" customHeight="1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7" customHeight="1">
      <c r="A2" s="4" t="s">
        <v>3</v>
      </c>
      <c r="B2" s="4" t="s">
        <v>75</v>
      </c>
      <c r="C2" s="4" t="s">
        <v>4</v>
      </c>
      <c r="D2" s="4" t="s">
        <v>5</v>
      </c>
      <c r="E2" s="5">
        <v>0.6</v>
      </c>
      <c r="F2" s="4" t="s">
        <v>6</v>
      </c>
      <c r="G2" s="6">
        <v>0.4</v>
      </c>
      <c r="H2" s="7" t="s">
        <v>7</v>
      </c>
      <c r="I2" s="4" t="s">
        <v>2</v>
      </c>
      <c r="J2" s="4" t="s">
        <v>8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7" customHeight="1">
      <c r="A3" s="4" t="s">
        <v>63</v>
      </c>
      <c r="B3" s="14" t="s">
        <v>76</v>
      </c>
      <c r="C3" s="7" t="s">
        <v>64</v>
      </c>
      <c r="D3" s="4">
        <v>66</v>
      </c>
      <c r="E3" s="9">
        <f aca="true" t="shared" si="0" ref="E3:E10">D3*60%</f>
        <v>39.6</v>
      </c>
      <c r="F3" s="9">
        <v>69.8</v>
      </c>
      <c r="G3" s="10">
        <f aca="true" t="shared" si="1" ref="G3:G10">F3*40%</f>
        <v>27.92</v>
      </c>
      <c r="H3" s="10">
        <f aca="true" t="shared" si="2" ref="H3:H10">E3+G3</f>
        <v>67.52000000000001</v>
      </c>
      <c r="I3" s="11">
        <v>1</v>
      </c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7" customHeight="1">
      <c r="A4" s="4" t="s">
        <v>65</v>
      </c>
      <c r="B4" s="14" t="s">
        <v>77</v>
      </c>
      <c r="C4" s="7" t="s">
        <v>66</v>
      </c>
      <c r="D4" s="4">
        <v>60</v>
      </c>
      <c r="E4" s="9">
        <f t="shared" si="0"/>
        <v>36</v>
      </c>
      <c r="F4" s="9">
        <v>71</v>
      </c>
      <c r="G4" s="10">
        <f t="shared" si="1"/>
        <v>28.400000000000002</v>
      </c>
      <c r="H4" s="10">
        <f t="shared" si="2"/>
        <v>64.4</v>
      </c>
      <c r="I4" s="11">
        <v>2</v>
      </c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1" customFormat="1" ht="27" customHeight="1">
      <c r="A5" s="4" t="s">
        <v>67</v>
      </c>
      <c r="B5" s="14" t="s">
        <v>78</v>
      </c>
      <c r="C5" s="7" t="s">
        <v>68</v>
      </c>
      <c r="D5" s="4">
        <v>55</v>
      </c>
      <c r="E5" s="9">
        <f t="shared" si="0"/>
        <v>33</v>
      </c>
      <c r="F5" s="9">
        <v>74.8</v>
      </c>
      <c r="G5" s="10">
        <f t="shared" si="1"/>
        <v>29.92</v>
      </c>
      <c r="H5" s="10">
        <f t="shared" si="2"/>
        <v>62.92</v>
      </c>
      <c r="I5" s="7">
        <v>3</v>
      </c>
      <c r="J5" s="4"/>
    </row>
    <row r="6" spans="1:10" ht="27" customHeight="1">
      <c r="A6" s="4" t="s">
        <v>69</v>
      </c>
      <c r="B6" s="14" t="s">
        <v>79</v>
      </c>
      <c r="C6" s="7" t="s">
        <v>70</v>
      </c>
      <c r="D6" s="4">
        <v>47</v>
      </c>
      <c r="E6" s="9">
        <f t="shared" si="0"/>
        <v>28.2</v>
      </c>
      <c r="F6" s="9">
        <v>72.2</v>
      </c>
      <c r="G6" s="10">
        <f t="shared" si="1"/>
        <v>28.880000000000003</v>
      </c>
      <c r="H6" s="10">
        <f t="shared" si="2"/>
        <v>57.08</v>
      </c>
      <c r="I6" s="7">
        <v>4</v>
      </c>
      <c r="J6" s="4"/>
    </row>
    <row r="7" spans="1:10" ht="27" customHeight="1">
      <c r="A7" s="4" t="s">
        <v>80</v>
      </c>
      <c r="B7" s="14" t="s">
        <v>81</v>
      </c>
      <c r="C7" s="7" t="s">
        <v>82</v>
      </c>
      <c r="D7" s="4">
        <v>49</v>
      </c>
      <c r="E7" s="9">
        <f t="shared" si="0"/>
        <v>29.4</v>
      </c>
      <c r="F7" s="9">
        <v>65.6</v>
      </c>
      <c r="G7" s="10">
        <f t="shared" si="1"/>
        <v>26.24</v>
      </c>
      <c r="H7" s="10">
        <f t="shared" si="2"/>
        <v>55.64</v>
      </c>
      <c r="I7" s="7"/>
      <c r="J7" s="4"/>
    </row>
    <row r="8" spans="1:10" ht="27" customHeight="1">
      <c r="A8" s="4" t="s">
        <v>83</v>
      </c>
      <c r="B8" s="14" t="s">
        <v>84</v>
      </c>
      <c r="C8" s="7" t="s">
        <v>85</v>
      </c>
      <c r="D8" s="4">
        <v>42</v>
      </c>
      <c r="E8" s="9">
        <f t="shared" si="0"/>
        <v>25.2</v>
      </c>
      <c r="F8" s="9">
        <v>60.6</v>
      </c>
      <c r="G8" s="10">
        <f t="shared" si="1"/>
        <v>24.240000000000002</v>
      </c>
      <c r="H8" s="10">
        <f t="shared" si="2"/>
        <v>49.44</v>
      </c>
      <c r="I8" s="7"/>
      <c r="J8" s="4"/>
    </row>
    <row r="9" spans="1:10" ht="27" customHeight="1">
      <c r="A9" s="4" t="s">
        <v>86</v>
      </c>
      <c r="B9" s="14" t="s">
        <v>87</v>
      </c>
      <c r="C9" s="7" t="s">
        <v>88</v>
      </c>
      <c r="D9" s="4">
        <v>40</v>
      </c>
      <c r="E9" s="9">
        <f t="shared" si="0"/>
        <v>24</v>
      </c>
      <c r="F9" s="9">
        <v>56.2</v>
      </c>
      <c r="G9" s="10">
        <f t="shared" si="1"/>
        <v>22.480000000000004</v>
      </c>
      <c r="H9" s="10">
        <f t="shared" si="2"/>
        <v>46.480000000000004</v>
      </c>
      <c r="I9" s="7"/>
      <c r="J9" s="4"/>
    </row>
    <row r="10" spans="1:10" ht="27" customHeight="1">
      <c r="A10" s="4" t="s">
        <v>89</v>
      </c>
      <c r="B10" s="14" t="s">
        <v>90</v>
      </c>
      <c r="C10" s="7" t="s">
        <v>91</v>
      </c>
      <c r="D10" s="4">
        <v>34</v>
      </c>
      <c r="E10" s="9">
        <f t="shared" si="0"/>
        <v>20.4</v>
      </c>
      <c r="F10" s="9">
        <v>63.8</v>
      </c>
      <c r="G10" s="10">
        <f t="shared" si="1"/>
        <v>25.52</v>
      </c>
      <c r="H10" s="10">
        <f t="shared" si="2"/>
        <v>45.92</v>
      </c>
      <c r="I10" s="7"/>
      <c r="J10" s="4"/>
    </row>
  </sheetData>
  <sheetProtection/>
  <mergeCells count="1">
    <mergeCell ref="A1:J1"/>
  </mergeCells>
  <printOptions/>
  <pageMargins left="1.14" right="1.14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A3" sqref="A3:I3"/>
    </sheetView>
  </sheetViews>
  <sheetFormatPr defaultColWidth="9.00390625" defaultRowHeight="27" customHeight="1"/>
  <cols>
    <col min="1" max="9" width="10.75390625" style="1" customWidth="1"/>
    <col min="10" max="10" width="10.75390625" style="2" customWidth="1"/>
    <col min="11" max="16384" width="14.75390625" style="1" customWidth="1"/>
  </cols>
  <sheetData>
    <row r="1" spans="1:256" s="1" customFormat="1" ht="60" customHeight="1">
      <c r="A1" s="3" t="s">
        <v>92</v>
      </c>
      <c r="B1" s="3"/>
      <c r="C1" s="3"/>
      <c r="D1" s="3"/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7" customHeight="1">
      <c r="A2" s="4" t="s">
        <v>3</v>
      </c>
      <c r="B2" s="4" t="s">
        <v>75</v>
      </c>
      <c r="C2" s="4" t="s">
        <v>4</v>
      </c>
      <c r="D2" s="4" t="s">
        <v>5</v>
      </c>
      <c r="E2" s="5">
        <v>0.6</v>
      </c>
      <c r="F2" s="4" t="s">
        <v>6</v>
      </c>
      <c r="G2" s="6">
        <v>0.4</v>
      </c>
      <c r="H2" s="7" t="s">
        <v>7</v>
      </c>
      <c r="I2" s="4" t="s">
        <v>2</v>
      </c>
      <c r="J2" s="7" t="s">
        <v>8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7" customHeight="1">
      <c r="A3" s="4" t="s">
        <v>72</v>
      </c>
      <c r="B3" s="8">
        <v>43466</v>
      </c>
      <c r="C3" s="7" t="s">
        <v>73</v>
      </c>
      <c r="D3" s="4">
        <v>65</v>
      </c>
      <c r="E3" s="9">
        <f>D3*60%</f>
        <v>39</v>
      </c>
      <c r="F3" s="9">
        <v>84.2</v>
      </c>
      <c r="G3" s="10">
        <f>F3*40%</f>
        <v>33.68</v>
      </c>
      <c r="H3" s="10">
        <f>E3+G3</f>
        <v>72.68</v>
      </c>
      <c r="I3" s="11">
        <v>1</v>
      </c>
      <c r="J3" s="1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7" customHeight="1">
      <c r="A4" s="4" t="s">
        <v>93</v>
      </c>
      <c r="B4" s="4"/>
      <c r="C4" s="7" t="s">
        <v>94</v>
      </c>
      <c r="D4" s="4">
        <v>60</v>
      </c>
      <c r="E4" s="9">
        <f>D4*60%</f>
        <v>36</v>
      </c>
      <c r="F4" s="9"/>
      <c r="G4" s="10">
        <f>F4*40%</f>
        <v>0</v>
      </c>
      <c r="H4" s="10">
        <f>E4+G4</f>
        <v>36</v>
      </c>
      <c r="I4" s="12"/>
      <c r="J4" s="11" t="s">
        <v>95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1" customFormat="1" ht="27" customHeight="1">
      <c r="A5" s="4" t="s">
        <v>96</v>
      </c>
      <c r="B5" s="4"/>
      <c r="C5" s="7" t="s">
        <v>97</v>
      </c>
      <c r="D5" s="4">
        <v>43</v>
      </c>
      <c r="E5" s="9">
        <f>D5*60%</f>
        <v>25.8</v>
      </c>
      <c r="F5" s="9"/>
      <c r="G5" s="10">
        <f>F5*40%</f>
        <v>0</v>
      </c>
      <c r="H5" s="10">
        <f>E5+G5</f>
        <v>25.8</v>
      </c>
      <c r="I5" s="4"/>
      <c r="J5" s="7" t="s">
        <v>95</v>
      </c>
    </row>
  </sheetData>
  <sheetProtection/>
  <mergeCells count="1">
    <mergeCell ref="A1:J1"/>
  </mergeCells>
  <printOptions/>
  <pageMargins left="1.14" right="1.14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</dc:creator>
  <cp:keywords/>
  <dc:description/>
  <cp:lastModifiedBy>Administrator</cp:lastModifiedBy>
  <dcterms:created xsi:type="dcterms:W3CDTF">2012-06-06T01:30:27Z</dcterms:created>
  <dcterms:modified xsi:type="dcterms:W3CDTF">2019-07-08T06:41:18Z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