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_FilterDatabase" localSheetId="0" hidden="1">'Sheet1'!$A$4:$IV$34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<sst xmlns="http://schemas.openxmlformats.org/spreadsheetml/2006/main" count="264" uniqueCount="101">
  <si>
    <t>附件</t>
  </si>
  <si>
    <t>序号</t>
  </si>
  <si>
    <t>姓名</t>
  </si>
  <si>
    <t>性
别</t>
  </si>
  <si>
    <t>笔    试
准考证号</t>
  </si>
  <si>
    <t>民族</t>
  </si>
  <si>
    <t>学历</t>
  </si>
  <si>
    <t>毕业
时间</t>
  </si>
  <si>
    <t>类型</t>
  </si>
  <si>
    <t>报考岗位
类别学科</t>
  </si>
  <si>
    <t>面  试  成  绩</t>
  </si>
  <si>
    <t>加分</t>
  </si>
  <si>
    <t>面试综合成绩</t>
  </si>
  <si>
    <t>名次</t>
  </si>
  <si>
    <t>是否
体检入闱</t>
  </si>
  <si>
    <t>备注</t>
  </si>
  <si>
    <t>专业技能测试</t>
  </si>
  <si>
    <t>女</t>
  </si>
  <si>
    <t>小学语文</t>
  </si>
  <si>
    <t>男</t>
  </si>
  <si>
    <t>小学英语</t>
  </si>
  <si>
    <t>小学数学</t>
  </si>
  <si>
    <t>小学体育</t>
  </si>
  <si>
    <t>汉族</t>
  </si>
  <si>
    <t>本科</t>
  </si>
  <si>
    <t>回族</t>
  </si>
  <si>
    <t>190703429</t>
  </si>
  <si>
    <t>190703506</t>
  </si>
  <si>
    <t>190703502</t>
  </si>
  <si>
    <t>190703503</t>
  </si>
  <si>
    <t>190703508</t>
  </si>
  <si>
    <t>190703507</t>
  </si>
  <si>
    <t>190706426</t>
  </si>
  <si>
    <t>190706424</t>
  </si>
  <si>
    <t>190706425</t>
  </si>
  <si>
    <t>190704719</t>
  </si>
  <si>
    <t>190704722</t>
  </si>
  <si>
    <t>190704708</t>
  </si>
  <si>
    <t>190704723</t>
  </si>
  <si>
    <t>190704715</t>
  </si>
  <si>
    <t>190704721</t>
  </si>
  <si>
    <t>190701705</t>
  </si>
  <si>
    <t>190701710</t>
  </si>
  <si>
    <t>190701719</t>
  </si>
  <si>
    <t>190701615</t>
  </si>
  <si>
    <t>190701623</t>
  </si>
  <si>
    <t>190701621</t>
  </si>
  <si>
    <t>190705909</t>
  </si>
  <si>
    <t>190705912</t>
  </si>
  <si>
    <t>190705913</t>
  </si>
  <si>
    <t>190701427</t>
  </si>
  <si>
    <t>190701430</t>
  </si>
  <si>
    <t>190701526</t>
  </si>
  <si>
    <t>190701601</t>
  </si>
  <si>
    <t>190701518</t>
  </si>
  <si>
    <t>190701529</t>
  </si>
  <si>
    <t>马丽</t>
  </si>
  <si>
    <t>姚瑶</t>
  </si>
  <si>
    <t>徐燕</t>
  </si>
  <si>
    <t>向秀琼</t>
  </si>
  <si>
    <t>郭嫚</t>
  </si>
  <si>
    <t>李全波</t>
  </si>
  <si>
    <t>刘诗恩</t>
  </si>
  <si>
    <t>张敏</t>
  </si>
  <si>
    <t>赵华</t>
  </si>
  <si>
    <t>罗岚</t>
  </si>
  <si>
    <t>初中音乐</t>
  </si>
  <si>
    <t>初中英语</t>
  </si>
  <si>
    <t>小学音乐</t>
  </si>
  <si>
    <t>非师范类</t>
  </si>
  <si>
    <t>师范类</t>
  </si>
  <si>
    <t>出生地
(市、县)</t>
  </si>
  <si>
    <t>广元青川</t>
  </si>
  <si>
    <t>专科</t>
  </si>
  <si>
    <t>广元苍溪</t>
  </si>
  <si>
    <t>近两年教学实习满半年及以上</t>
  </si>
  <si>
    <t>陇南文县</t>
  </si>
  <si>
    <t>近两年教学实习满半年及以</t>
  </si>
  <si>
    <t>汉中宁强</t>
  </si>
  <si>
    <t>广元利州</t>
  </si>
  <si>
    <t>成都金堂</t>
  </si>
  <si>
    <t>师范类</t>
  </si>
  <si>
    <t>绵阳江油</t>
  </si>
  <si>
    <t>陇南武都</t>
  </si>
  <si>
    <t>广元昭化</t>
  </si>
  <si>
    <t>广元旺苍</t>
  </si>
  <si>
    <t>重庆云阳</t>
  </si>
  <si>
    <t>丽江宁蒗彝族自治县</t>
  </si>
  <si>
    <t>广元昭化区</t>
  </si>
  <si>
    <t>陇南礼县</t>
  </si>
  <si>
    <t>成都彭州</t>
  </si>
  <si>
    <t>缺考</t>
  </si>
  <si>
    <t>是</t>
  </si>
  <si>
    <t>青川县2019年特岗教师招聘面试综合成绩及体检入闱人员名单</t>
  </si>
  <si>
    <t>生源县少数民族
近两年教学实习满半年及以上</t>
  </si>
  <si>
    <t>彝族</t>
  </si>
  <si>
    <t>省级及以上表彰的普通高校优秀毕业生</t>
  </si>
  <si>
    <t>大学生志愿服务西部计划</t>
  </si>
  <si>
    <t>微格课</t>
  </si>
  <si>
    <t>微格课折合成绩(60%)</t>
  </si>
  <si>
    <t>专业技能测试折合成绩(40%)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</si>
</sst>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14"/>
      <name val="黑体"/>
      <family val="0"/>
    </font>
    <font>
      <b/>
      <sz val="2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57" fontId="0" fillId="0" borderId="9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zoomScaleSheetLayoutView="100" workbookViewId="0" topLeftCell="A1">
      <pane xSplit="3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5" sqref="T5:T24"/>
    </sheetView>
  </sheetViews>
  <sheetFormatPr defaultColWidth="9.00390625" defaultRowHeight="14.25"/>
  <cols>
    <col min="1" max="1" width="4.25390625" style="3" customWidth="1"/>
    <col min="2" max="2" width="7.25390625" style="3" customWidth="1"/>
    <col min="3" max="3" width="5.00390625" style="3" customWidth="1"/>
    <col min="4" max="4" width="12.125" style="4" customWidth="1"/>
    <col min="5" max="5" width="8.25390625" style="3" customWidth="1"/>
    <col min="6" max="6" width="13.75390625" style="3" customWidth="1"/>
    <col min="7" max="7" width="5.75390625" style="5" customWidth="1"/>
    <col min="8" max="8" width="12.75390625" style="3" customWidth="1"/>
    <col min="9" max="9" width="10.25390625" style="3" customWidth="1"/>
    <col min="10" max="10" width="11.25390625" style="3" customWidth="1"/>
    <col min="11" max="11" width="9.125" style="3" customWidth="1"/>
    <col min="12" max="12" width="9.25390625" style="3" customWidth="1"/>
    <col min="13" max="13" width="7.875" style="3" customWidth="1"/>
    <col min="14" max="14" width="9.125" style="3" customWidth="1"/>
    <col min="15" max="15" width="5.50390625" style="3" customWidth="1"/>
    <col min="16" max="16" width="10.375" style="3" customWidth="1"/>
    <col min="17" max="17" width="5.875" style="3" customWidth="1"/>
    <col min="18" max="18" width="5.375" style="3" customWidth="1"/>
    <col min="19" max="19" width="28.875" style="3" customWidth="1"/>
    <col min="20" max="20" width="11.75390625" style="1" customWidth="1"/>
    <col min="21" max="21" width="12.625" style="1" customWidth="1"/>
    <col min="22" max="16384" width="9.00390625" style="1" customWidth="1"/>
  </cols>
  <sheetData>
    <row r="1" spans="1:19" ht="21" customHeight="1">
      <c r="A1" s="18" t="s">
        <v>0</v>
      </c>
      <c r="B1" s="18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3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6"/>
    </row>
    <row r="3" spans="1:19" ht="24" customHeight="1">
      <c r="A3" s="15" t="s">
        <v>1</v>
      </c>
      <c r="B3" s="15" t="s">
        <v>2</v>
      </c>
      <c r="C3" s="15" t="s">
        <v>3</v>
      </c>
      <c r="D3" s="21" t="s">
        <v>4</v>
      </c>
      <c r="E3" s="15" t="s">
        <v>5</v>
      </c>
      <c r="F3" s="16" t="s">
        <v>71</v>
      </c>
      <c r="G3" s="15" t="s">
        <v>6</v>
      </c>
      <c r="H3" s="15" t="s">
        <v>7</v>
      </c>
      <c r="I3" s="15" t="s">
        <v>8</v>
      </c>
      <c r="J3" s="15" t="s">
        <v>9</v>
      </c>
      <c r="K3" s="20" t="s">
        <v>10</v>
      </c>
      <c r="L3" s="20"/>
      <c r="M3" s="20"/>
      <c r="N3" s="20"/>
      <c r="O3" s="15" t="s">
        <v>11</v>
      </c>
      <c r="P3" s="15" t="s">
        <v>12</v>
      </c>
      <c r="Q3" s="15" t="s">
        <v>13</v>
      </c>
      <c r="R3" s="15" t="s">
        <v>14</v>
      </c>
      <c r="S3" s="15" t="s">
        <v>15</v>
      </c>
    </row>
    <row r="4" spans="1:19" ht="60.75" customHeight="1">
      <c r="A4" s="15"/>
      <c r="B4" s="15"/>
      <c r="C4" s="15"/>
      <c r="D4" s="21"/>
      <c r="E4" s="15"/>
      <c r="F4" s="17"/>
      <c r="G4" s="15"/>
      <c r="H4" s="15"/>
      <c r="I4" s="15"/>
      <c r="J4" s="15"/>
      <c r="K4" s="2" t="s">
        <v>98</v>
      </c>
      <c r="L4" s="2" t="s">
        <v>99</v>
      </c>
      <c r="M4" s="2" t="s">
        <v>16</v>
      </c>
      <c r="N4" s="2" t="s">
        <v>100</v>
      </c>
      <c r="O4" s="15"/>
      <c r="P4" s="15"/>
      <c r="Q4" s="15"/>
      <c r="R4" s="15"/>
      <c r="S4" s="15"/>
    </row>
    <row r="5" spans="1:19" s="12" customFormat="1" ht="33.75" customHeight="1">
      <c r="A5" s="8">
        <v>1</v>
      </c>
      <c r="B5" s="9" t="s">
        <v>56</v>
      </c>
      <c r="C5" s="9" t="s">
        <v>17</v>
      </c>
      <c r="D5" s="9" t="s">
        <v>26</v>
      </c>
      <c r="E5" s="9" t="s">
        <v>25</v>
      </c>
      <c r="F5" s="9" t="s">
        <v>72</v>
      </c>
      <c r="G5" s="9" t="s">
        <v>24</v>
      </c>
      <c r="H5" s="13">
        <v>43617</v>
      </c>
      <c r="I5" s="9" t="s">
        <v>69</v>
      </c>
      <c r="J5" s="9" t="s">
        <v>66</v>
      </c>
      <c r="K5" s="10">
        <v>86.6</v>
      </c>
      <c r="L5" s="10">
        <f aca="true" t="shared" si="0" ref="L5:L10">SUM(K5)*0.6</f>
        <v>51.959999999999994</v>
      </c>
      <c r="M5" s="10">
        <v>80.66</v>
      </c>
      <c r="N5" s="10">
        <f aca="true" t="shared" si="1" ref="N5:N10">SUM(M5)*0.4</f>
        <v>32.264</v>
      </c>
      <c r="O5" s="8">
        <v>3</v>
      </c>
      <c r="P5" s="10">
        <f aca="true" t="shared" si="2" ref="P5:P10">SUM(L5)+N5+O5</f>
        <v>87.22399999999999</v>
      </c>
      <c r="Q5" s="8">
        <v>1</v>
      </c>
      <c r="R5" s="8" t="s">
        <v>92</v>
      </c>
      <c r="S5" s="11" t="s">
        <v>94</v>
      </c>
    </row>
    <row r="6" spans="1:19" s="12" customFormat="1" ht="33.75" customHeight="1">
      <c r="A6" s="8">
        <v>2</v>
      </c>
      <c r="B6" s="9" t="s">
        <v>57</v>
      </c>
      <c r="C6" s="9" t="s">
        <v>17</v>
      </c>
      <c r="D6" s="9" t="s">
        <v>31</v>
      </c>
      <c r="E6" s="9" t="s">
        <v>23</v>
      </c>
      <c r="F6" s="9" t="s">
        <v>72</v>
      </c>
      <c r="G6" s="9" t="s">
        <v>24</v>
      </c>
      <c r="H6" s="13">
        <v>42887</v>
      </c>
      <c r="I6" s="9" t="s">
        <v>69</v>
      </c>
      <c r="J6" s="9" t="s">
        <v>66</v>
      </c>
      <c r="K6" s="10">
        <v>84.6</v>
      </c>
      <c r="L6" s="10">
        <f t="shared" si="0"/>
        <v>50.76</v>
      </c>
      <c r="M6" s="10">
        <v>83.66</v>
      </c>
      <c r="N6" s="10">
        <f t="shared" si="1"/>
        <v>33.464</v>
      </c>
      <c r="O6" s="8"/>
      <c r="P6" s="10">
        <f t="shared" si="2"/>
        <v>84.22399999999999</v>
      </c>
      <c r="Q6" s="8">
        <v>2</v>
      </c>
      <c r="R6" s="8" t="s">
        <v>92</v>
      </c>
      <c r="S6" s="11"/>
    </row>
    <row r="7" spans="1:19" s="12" customFormat="1" ht="33.75" customHeight="1">
      <c r="A7" s="8">
        <v>3</v>
      </c>
      <c r="B7" s="9"/>
      <c r="C7" s="9" t="s">
        <v>17</v>
      </c>
      <c r="D7" s="9" t="s">
        <v>27</v>
      </c>
      <c r="E7" s="9" t="s">
        <v>23</v>
      </c>
      <c r="F7" s="9" t="s">
        <v>83</v>
      </c>
      <c r="G7" s="9" t="s">
        <v>24</v>
      </c>
      <c r="H7" s="13">
        <v>42917</v>
      </c>
      <c r="I7" s="9" t="s">
        <v>69</v>
      </c>
      <c r="J7" s="9" t="s">
        <v>66</v>
      </c>
      <c r="K7" s="10">
        <v>78.4</v>
      </c>
      <c r="L7" s="10">
        <f t="shared" si="0"/>
        <v>47.04</v>
      </c>
      <c r="M7" s="10">
        <v>79</v>
      </c>
      <c r="N7" s="10">
        <f t="shared" si="1"/>
        <v>31.6</v>
      </c>
      <c r="O7" s="8"/>
      <c r="P7" s="10">
        <f t="shared" si="2"/>
        <v>78.64</v>
      </c>
      <c r="Q7" s="8"/>
      <c r="R7" s="8"/>
      <c r="S7" s="8"/>
    </row>
    <row r="8" spans="1:19" s="12" customFormat="1" ht="33.75" customHeight="1">
      <c r="A8" s="8">
        <v>4</v>
      </c>
      <c r="B8" s="9"/>
      <c r="C8" s="9" t="s">
        <v>17</v>
      </c>
      <c r="D8" s="9" t="s">
        <v>29</v>
      </c>
      <c r="E8" s="9" t="s">
        <v>23</v>
      </c>
      <c r="F8" s="9" t="s">
        <v>79</v>
      </c>
      <c r="G8" s="9" t="s">
        <v>24</v>
      </c>
      <c r="H8" s="13">
        <v>42887</v>
      </c>
      <c r="I8" s="9" t="s">
        <v>69</v>
      </c>
      <c r="J8" s="9" t="s">
        <v>66</v>
      </c>
      <c r="K8" s="10">
        <v>81.1</v>
      </c>
      <c r="L8" s="10">
        <f t="shared" si="0"/>
        <v>48.66</v>
      </c>
      <c r="M8" s="10">
        <v>68.66</v>
      </c>
      <c r="N8" s="10">
        <f t="shared" si="1"/>
        <v>27.464</v>
      </c>
      <c r="O8" s="8"/>
      <c r="P8" s="10">
        <f t="shared" si="2"/>
        <v>76.124</v>
      </c>
      <c r="Q8" s="8"/>
      <c r="R8" s="8"/>
      <c r="S8" s="8"/>
    </row>
    <row r="9" spans="1:19" s="12" customFormat="1" ht="33.75" customHeight="1">
      <c r="A9" s="8">
        <v>5</v>
      </c>
      <c r="B9" s="9"/>
      <c r="C9" s="9" t="s">
        <v>19</v>
      </c>
      <c r="D9" s="9" t="s">
        <v>28</v>
      </c>
      <c r="E9" s="9" t="s">
        <v>23</v>
      </c>
      <c r="F9" s="9" t="s">
        <v>83</v>
      </c>
      <c r="G9" s="9" t="s">
        <v>24</v>
      </c>
      <c r="H9" s="13">
        <v>42156</v>
      </c>
      <c r="I9" s="9" t="s">
        <v>70</v>
      </c>
      <c r="J9" s="9" t="s">
        <v>66</v>
      </c>
      <c r="K9" s="10">
        <v>79.3</v>
      </c>
      <c r="L9" s="10">
        <f t="shared" si="0"/>
        <v>47.58</v>
      </c>
      <c r="M9" s="10">
        <v>66.33</v>
      </c>
      <c r="N9" s="10">
        <f t="shared" si="1"/>
        <v>26.532</v>
      </c>
      <c r="O9" s="8"/>
      <c r="P9" s="10">
        <f t="shared" si="2"/>
        <v>74.112</v>
      </c>
      <c r="Q9" s="8"/>
      <c r="R9" s="8"/>
      <c r="S9" s="8"/>
    </row>
    <row r="10" spans="1:19" s="12" customFormat="1" ht="33.75" customHeight="1">
      <c r="A10" s="8">
        <v>6</v>
      </c>
      <c r="B10" s="9"/>
      <c r="C10" s="9" t="s">
        <v>19</v>
      </c>
      <c r="D10" s="9" t="s">
        <v>30</v>
      </c>
      <c r="E10" s="9" t="s">
        <v>23</v>
      </c>
      <c r="F10" s="9" t="s">
        <v>79</v>
      </c>
      <c r="G10" s="9" t="s">
        <v>24</v>
      </c>
      <c r="H10" s="13">
        <v>43282</v>
      </c>
      <c r="I10" s="9" t="s">
        <v>70</v>
      </c>
      <c r="J10" s="9" t="s">
        <v>66</v>
      </c>
      <c r="K10" s="10">
        <v>75.9</v>
      </c>
      <c r="L10" s="10">
        <f t="shared" si="0"/>
        <v>45.54</v>
      </c>
      <c r="M10" s="10">
        <v>60.33</v>
      </c>
      <c r="N10" s="10">
        <f t="shared" si="1"/>
        <v>24.132</v>
      </c>
      <c r="O10" s="8"/>
      <c r="P10" s="10">
        <f t="shared" si="2"/>
        <v>69.672</v>
      </c>
      <c r="Q10" s="8"/>
      <c r="R10" s="8"/>
      <c r="S10" s="11"/>
    </row>
    <row r="11" spans="1:20" s="12" customFormat="1" ht="33.75" customHeight="1">
      <c r="A11" s="8">
        <v>7</v>
      </c>
      <c r="B11" s="9" t="s">
        <v>58</v>
      </c>
      <c r="C11" s="9" t="s">
        <v>17</v>
      </c>
      <c r="D11" s="9" t="s">
        <v>34</v>
      </c>
      <c r="E11" s="9" t="s">
        <v>23</v>
      </c>
      <c r="F11" s="9" t="s">
        <v>83</v>
      </c>
      <c r="G11" s="9" t="s">
        <v>24</v>
      </c>
      <c r="H11" s="13">
        <v>42522</v>
      </c>
      <c r="I11" s="9" t="s">
        <v>69</v>
      </c>
      <c r="J11" s="9" t="s">
        <v>67</v>
      </c>
      <c r="K11" s="10">
        <v>80</v>
      </c>
      <c r="L11" s="10"/>
      <c r="M11" s="10"/>
      <c r="N11" s="10"/>
      <c r="O11" s="8"/>
      <c r="P11" s="10">
        <f>K11+O11</f>
        <v>80</v>
      </c>
      <c r="Q11" s="8">
        <v>1</v>
      </c>
      <c r="R11" s="8" t="s">
        <v>92</v>
      </c>
      <c r="S11" s="8"/>
      <c r="T11" s="14"/>
    </row>
    <row r="12" spans="1:20" s="12" customFormat="1" ht="33.75" customHeight="1">
      <c r="A12" s="8">
        <v>8</v>
      </c>
      <c r="B12" s="9"/>
      <c r="C12" s="9" t="s">
        <v>17</v>
      </c>
      <c r="D12" s="9" t="s">
        <v>32</v>
      </c>
      <c r="E12" s="9" t="s">
        <v>23</v>
      </c>
      <c r="F12" s="9" t="s">
        <v>85</v>
      </c>
      <c r="G12" s="9" t="s">
        <v>24</v>
      </c>
      <c r="H12" s="13">
        <v>43252</v>
      </c>
      <c r="I12" s="9" t="s">
        <v>69</v>
      </c>
      <c r="J12" s="9" t="s">
        <v>67</v>
      </c>
      <c r="K12" s="10">
        <v>78.8</v>
      </c>
      <c r="L12" s="10"/>
      <c r="M12" s="10"/>
      <c r="N12" s="10"/>
      <c r="O12" s="8"/>
      <c r="P12" s="10">
        <f>K12+O12</f>
        <v>78.8</v>
      </c>
      <c r="Q12" s="8"/>
      <c r="R12" s="8"/>
      <c r="S12" s="8"/>
      <c r="T12" s="14"/>
    </row>
    <row r="13" spans="1:20" s="12" customFormat="1" ht="33.75" customHeight="1">
      <c r="A13" s="8">
        <v>9</v>
      </c>
      <c r="B13" s="9"/>
      <c r="C13" s="9" t="s">
        <v>17</v>
      </c>
      <c r="D13" s="9" t="s">
        <v>33</v>
      </c>
      <c r="E13" s="9" t="s">
        <v>23</v>
      </c>
      <c r="F13" s="9" t="s">
        <v>86</v>
      </c>
      <c r="G13" s="9" t="s">
        <v>24</v>
      </c>
      <c r="H13" s="13">
        <v>42186</v>
      </c>
      <c r="I13" s="9" t="s">
        <v>69</v>
      </c>
      <c r="J13" s="9" t="s">
        <v>67</v>
      </c>
      <c r="K13" s="10">
        <v>77.8</v>
      </c>
      <c r="L13" s="10"/>
      <c r="M13" s="10"/>
      <c r="N13" s="10"/>
      <c r="O13" s="8"/>
      <c r="P13" s="10">
        <f>K13+O13</f>
        <v>77.8</v>
      </c>
      <c r="Q13" s="8"/>
      <c r="R13" s="8"/>
      <c r="S13" s="8"/>
      <c r="T13" s="14"/>
    </row>
    <row r="14" spans="1:20" s="12" customFormat="1" ht="33.75" customHeight="1">
      <c r="A14" s="8">
        <v>10</v>
      </c>
      <c r="B14" s="9" t="s">
        <v>60</v>
      </c>
      <c r="C14" s="9" t="s">
        <v>17</v>
      </c>
      <c r="D14" s="9" t="s">
        <v>40</v>
      </c>
      <c r="E14" s="9" t="s">
        <v>23</v>
      </c>
      <c r="F14" s="9" t="s">
        <v>72</v>
      </c>
      <c r="G14" s="9" t="s">
        <v>73</v>
      </c>
      <c r="H14" s="13">
        <v>42887</v>
      </c>
      <c r="I14" s="9" t="s">
        <v>70</v>
      </c>
      <c r="J14" s="9" t="s">
        <v>21</v>
      </c>
      <c r="K14" s="10">
        <v>84</v>
      </c>
      <c r="L14" s="10"/>
      <c r="M14" s="10"/>
      <c r="N14" s="10"/>
      <c r="O14" s="8"/>
      <c r="P14" s="10">
        <f>K14+O14</f>
        <v>84</v>
      </c>
      <c r="Q14" s="8">
        <v>1</v>
      </c>
      <c r="R14" s="8" t="s">
        <v>92</v>
      </c>
      <c r="S14" s="8"/>
      <c r="T14" s="14"/>
    </row>
    <row r="15" spans="1:20" s="12" customFormat="1" ht="33.75" customHeight="1">
      <c r="A15" s="8">
        <v>11</v>
      </c>
      <c r="B15" s="9" t="s">
        <v>59</v>
      </c>
      <c r="C15" s="9" t="s">
        <v>17</v>
      </c>
      <c r="D15" s="9" t="s">
        <v>38</v>
      </c>
      <c r="E15" s="9" t="s">
        <v>23</v>
      </c>
      <c r="F15" s="9" t="s">
        <v>72</v>
      </c>
      <c r="G15" s="9" t="s">
        <v>73</v>
      </c>
      <c r="H15" s="13">
        <v>43617</v>
      </c>
      <c r="I15" s="9" t="s">
        <v>70</v>
      </c>
      <c r="J15" s="9" t="s">
        <v>21</v>
      </c>
      <c r="K15" s="10">
        <v>80.6</v>
      </c>
      <c r="L15" s="10"/>
      <c r="M15" s="10"/>
      <c r="N15" s="10"/>
      <c r="O15" s="8">
        <v>1</v>
      </c>
      <c r="P15" s="10">
        <f>K15+O15</f>
        <v>81.6</v>
      </c>
      <c r="Q15" s="8">
        <v>2</v>
      </c>
      <c r="R15" s="8" t="s">
        <v>92</v>
      </c>
      <c r="S15" s="8" t="s">
        <v>75</v>
      </c>
      <c r="T15" s="14"/>
    </row>
    <row r="16" spans="1:20" s="12" customFormat="1" ht="33.75" customHeight="1">
      <c r="A16" s="8">
        <v>12</v>
      </c>
      <c r="B16" s="9"/>
      <c r="C16" s="9" t="s">
        <v>17</v>
      </c>
      <c r="D16" s="9" t="s">
        <v>39</v>
      </c>
      <c r="E16" s="9" t="s">
        <v>95</v>
      </c>
      <c r="F16" s="9" t="s">
        <v>87</v>
      </c>
      <c r="G16" s="9" t="s">
        <v>24</v>
      </c>
      <c r="H16" s="13">
        <v>43647</v>
      </c>
      <c r="I16" s="9" t="s">
        <v>69</v>
      </c>
      <c r="J16" s="9" t="s">
        <v>21</v>
      </c>
      <c r="K16" s="10">
        <v>72.4</v>
      </c>
      <c r="L16" s="10"/>
      <c r="M16" s="10"/>
      <c r="N16" s="10"/>
      <c r="O16" s="8"/>
      <c r="P16" s="10">
        <f>K16+O16</f>
        <v>72.4</v>
      </c>
      <c r="Q16" s="8"/>
      <c r="R16" s="8"/>
      <c r="S16" s="8"/>
      <c r="T16" s="14"/>
    </row>
    <row r="17" spans="1:20" s="12" customFormat="1" ht="33.75" customHeight="1">
      <c r="A17" s="8">
        <v>13</v>
      </c>
      <c r="B17" s="9"/>
      <c r="C17" s="9" t="s">
        <v>19</v>
      </c>
      <c r="D17" s="9" t="s">
        <v>35</v>
      </c>
      <c r="E17" s="9" t="s">
        <v>23</v>
      </c>
      <c r="F17" s="9" t="s">
        <v>88</v>
      </c>
      <c r="G17" s="9" t="s">
        <v>73</v>
      </c>
      <c r="H17" s="13">
        <v>41791</v>
      </c>
      <c r="I17" s="9" t="s">
        <v>70</v>
      </c>
      <c r="J17" s="9" t="s">
        <v>21</v>
      </c>
      <c r="K17" s="9" t="s">
        <v>91</v>
      </c>
      <c r="L17" s="10"/>
      <c r="M17" s="10"/>
      <c r="N17" s="10"/>
      <c r="O17" s="8"/>
      <c r="P17" s="10"/>
      <c r="Q17" s="8"/>
      <c r="R17" s="8"/>
      <c r="S17" s="8"/>
      <c r="T17" s="14"/>
    </row>
    <row r="18" spans="1:20" s="12" customFormat="1" ht="33.75" customHeight="1">
      <c r="A18" s="8">
        <v>14</v>
      </c>
      <c r="B18" s="9"/>
      <c r="C18" s="9" t="s">
        <v>17</v>
      </c>
      <c r="D18" s="9" t="s">
        <v>36</v>
      </c>
      <c r="E18" s="9" t="s">
        <v>23</v>
      </c>
      <c r="F18" s="9" t="s">
        <v>89</v>
      </c>
      <c r="G18" s="9" t="s">
        <v>24</v>
      </c>
      <c r="H18" s="13">
        <v>43617</v>
      </c>
      <c r="I18" s="9" t="s">
        <v>69</v>
      </c>
      <c r="J18" s="9" t="s">
        <v>21</v>
      </c>
      <c r="K18" s="9" t="s">
        <v>91</v>
      </c>
      <c r="L18" s="10"/>
      <c r="M18" s="10"/>
      <c r="N18" s="10"/>
      <c r="O18" s="8"/>
      <c r="P18" s="10"/>
      <c r="Q18" s="8"/>
      <c r="R18" s="8"/>
      <c r="S18" s="8"/>
      <c r="T18" s="14"/>
    </row>
    <row r="19" spans="1:20" s="12" customFormat="1" ht="33.75" customHeight="1">
      <c r="A19" s="8">
        <v>15</v>
      </c>
      <c r="B19" s="9"/>
      <c r="C19" s="9" t="s">
        <v>17</v>
      </c>
      <c r="D19" s="9" t="s">
        <v>37</v>
      </c>
      <c r="E19" s="9" t="s">
        <v>23</v>
      </c>
      <c r="F19" s="9" t="s">
        <v>90</v>
      </c>
      <c r="G19" s="9" t="s">
        <v>73</v>
      </c>
      <c r="H19" s="13">
        <v>43252</v>
      </c>
      <c r="I19" s="9" t="s">
        <v>70</v>
      </c>
      <c r="J19" s="9" t="s">
        <v>21</v>
      </c>
      <c r="K19" s="9" t="s">
        <v>91</v>
      </c>
      <c r="L19" s="10"/>
      <c r="M19" s="10"/>
      <c r="N19" s="10"/>
      <c r="O19" s="8"/>
      <c r="P19" s="10"/>
      <c r="Q19" s="8"/>
      <c r="R19" s="8"/>
      <c r="S19" s="8"/>
      <c r="T19" s="14"/>
    </row>
    <row r="20" spans="1:19" s="12" customFormat="1" ht="33.75" customHeight="1">
      <c r="A20" s="8">
        <v>16</v>
      </c>
      <c r="B20" s="9" t="s">
        <v>61</v>
      </c>
      <c r="C20" s="9" t="s">
        <v>17</v>
      </c>
      <c r="D20" s="9" t="s">
        <v>43</v>
      </c>
      <c r="E20" s="9" t="s">
        <v>23</v>
      </c>
      <c r="F20" s="9" t="s">
        <v>72</v>
      </c>
      <c r="G20" s="9" t="s">
        <v>24</v>
      </c>
      <c r="H20" s="13">
        <v>43435</v>
      </c>
      <c r="I20" s="9" t="s">
        <v>69</v>
      </c>
      <c r="J20" s="9" t="s">
        <v>22</v>
      </c>
      <c r="K20" s="10">
        <v>86.9</v>
      </c>
      <c r="L20" s="10">
        <f>SUM(K20)*0.6</f>
        <v>52.14</v>
      </c>
      <c r="M20" s="10">
        <v>84</v>
      </c>
      <c r="N20" s="10">
        <f>SUM(M20)*0.4</f>
        <v>33.6</v>
      </c>
      <c r="O20" s="8">
        <v>2</v>
      </c>
      <c r="P20" s="10">
        <f>SUM(L20)+N20+O20</f>
        <v>87.74000000000001</v>
      </c>
      <c r="Q20" s="8">
        <v>1</v>
      </c>
      <c r="R20" s="8" t="s">
        <v>92</v>
      </c>
      <c r="S20" s="8" t="s">
        <v>96</v>
      </c>
    </row>
    <row r="21" spans="1:19" s="12" customFormat="1" ht="33.75" customHeight="1">
      <c r="A21" s="8">
        <v>17</v>
      </c>
      <c r="B21" s="9"/>
      <c r="C21" s="9" t="s">
        <v>17</v>
      </c>
      <c r="D21" s="9" t="s">
        <v>42</v>
      </c>
      <c r="E21" s="9" t="s">
        <v>23</v>
      </c>
      <c r="F21" s="9" t="s">
        <v>85</v>
      </c>
      <c r="G21" s="9" t="s">
        <v>24</v>
      </c>
      <c r="H21" s="13">
        <v>42887</v>
      </c>
      <c r="I21" s="9" t="s">
        <v>70</v>
      </c>
      <c r="J21" s="9" t="s">
        <v>22</v>
      </c>
      <c r="K21" s="10">
        <v>80.8</v>
      </c>
      <c r="L21" s="10">
        <f>SUM(K21)*0.6</f>
        <v>48.48</v>
      </c>
      <c r="M21" s="10">
        <v>77</v>
      </c>
      <c r="N21" s="10">
        <f>SUM(M21)*0.4</f>
        <v>30.8</v>
      </c>
      <c r="O21" s="8"/>
      <c r="P21" s="10">
        <f>SUM(L21)+N21+O21</f>
        <v>79.28</v>
      </c>
      <c r="Q21" s="8"/>
      <c r="R21" s="8"/>
      <c r="S21" s="8"/>
    </row>
    <row r="22" spans="1:19" s="12" customFormat="1" ht="33.75" customHeight="1">
      <c r="A22" s="8">
        <v>18</v>
      </c>
      <c r="B22" s="9"/>
      <c r="C22" s="9" t="s">
        <v>17</v>
      </c>
      <c r="D22" s="9" t="s">
        <v>41</v>
      </c>
      <c r="E22" s="9" t="s">
        <v>23</v>
      </c>
      <c r="F22" s="9" t="s">
        <v>79</v>
      </c>
      <c r="G22" s="9" t="s">
        <v>24</v>
      </c>
      <c r="H22" s="13">
        <v>43617</v>
      </c>
      <c r="I22" s="9" t="s">
        <v>69</v>
      </c>
      <c r="J22" s="9" t="s">
        <v>22</v>
      </c>
      <c r="K22" s="10">
        <v>84.3</v>
      </c>
      <c r="L22" s="10">
        <f>SUM(K22)*0.6</f>
        <v>50.58</v>
      </c>
      <c r="M22" s="10">
        <v>70</v>
      </c>
      <c r="N22" s="10">
        <f>SUM(M22)*0.4</f>
        <v>28</v>
      </c>
      <c r="O22" s="8"/>
      <c r="P22" s="10">
        <f>SUM(L22)+N22+O22</f>
        <v>78.58</v>
      </c>
      <c r="Q22" s="8"/>
      <c r="R22" s="8"/>
      <c r="S22" s="8"/>
    </row>
    <row r="23" spans="1:19" s="12" customFormat="1" ht="33.75" customHeight="1">
      <c r="A23" s="8">
        <v>19</v>
      </c>
      <c r="B23" s="9" t="s">
        <v>62</v>
      </c>
      <c r="C23" s="9" t="s">
        <v>17</v>
      </c>
      <c r="D23" s="9" t="s">
        <v>46</v>
      </c>
      <c r="E23" s="9" t="s">
        <v>23</v>
      </c>
      <c r="F23" s="9" t="s">
        <v>84</v>
      </c>
      <c r="G23" s="9" t="s">
        <v>73</v>
      </c>
      <c r="H23" s="13">
        <v>42522</v>
      </c>
      <c r="I23" s="9" t="s">
        <v>70</v>
      </c>
      <c r="J23" s="9" t="s">
        <v>68</v>
      </c>
      <c r="K23" s="10">
        <v>78.8</v>
      </c>
      <c r="L23" s="10">
        <f>SUM(K23)*0.6</f>
        <v>47.279999999999994</v>
      </c>
      <c r="M23" s="10">
        <v>75.33</v>
      </c>
      <c r="N23" s="10">
        <f>SUM(M23)*0.4</f>
        <v>30.132</v>
      </c>
      <c r="O23" s="8"/>
      <c r="P23" s="10">
        <f>SUM(L23)+N23+O23</f>
        <v>77.41199999999999</v>
      </c>
      <c r="Q23" s="8">
        <v>1</v>
      </c>
      <c r="R23" s="8" t="s">
        <v>92</v>
      </c>
      <c r="S23" s="8"/>
    </row>
    <row r="24" spans="1:19" s="12" customFormat="1" ht="33.75" customHeight="1">
      <c r="A24" s="8">
        <v>20</v>
      </c>
      <c r="B24" s="9"/>
      <c r="C24" s="9" t="s">
        <v>17</v>
      </c>
      <c r="D24" s="9" t="s">
        <v>45</v>
      </c>
      <c r="E24" s="9" t="s">
        <v>23</v>
      </c>
      <c r="F24" s="9" t="s">
        <v>74</v>
      </c>
      <c r="G24" s="9" t="s">
        <v>24</v>
      </c>
      <c r="H24" s="13">
        <v>42522</v>
      </c>
      <c r="I24" s="9" t="s">
        <v>70</v>
      </c>
      <c r="J24" s="9" t="s">
        <v>68</v>
      </c>
      <c r="K24" s="10">
        <v>76</v>
      </c>
      <c r="L24" s="10">
        <f>SUM(K24)*0.6</f>
        <v>45.6</v>
      </c>
      <c r="M24" s="10">
        <v>69.33</v>
      </c>
      <c r="N24" s="10">
        <f>SUM(M24)*0.4</f>
        <v>27.732</v>
      </c>
      <c r="O24" s="8">
        <v>1</v>
      </c>
      <c r="P24" s="10">
        <f>SUM(L24)+N24+O24</f>
        <v>74.332</v>
      </c>
      <c r="Q24" s="8"/>
      <c r="R24" s="8"/>
      <c r="S24" s="8" t="s">
        <v>97</v>
      </c>
    </row>
    <row r="25" spans="1:20" s="12" customFormat="1" ht="33.75" customHeight="1">
      <c r="A25" s="8">
        <v>21</v>
      </c>
      <c r="B25" s="9"/>
      <c r="C25" s="9" t="s">
        <v>17</v>
      </c>
      <c r="D25" s="9" t="s">
        <v>44</v>
      </c>
      <c r="E25" s="9" t="s">
        <v>23</v>
      </c>
      <c r="F25" s="9" t="s">
        <v>72</v>
      </c>
      <c r="G25" s="9" t="s">
        <v>24</v>
      </c>
      <c r="H25" s="13">
        <v>42522</v>
      </c>
      <c r="I25" s="9" t="s">
        <v>69</v>
      </c>
      <c r="J25" s="9" t="s">
        <v>68</v>
      </c>
      <c r="K25" s="9" t="s">
        <v>91</v>
      </c>
      <c r="L25" s="10"/>
      <c r="M25" s="10"/>
      <c r="N25" s="10"/>
      <c r="O25" s="8"/>
      <c r="P25" s="10"/>
      <c r="Q25" s="8"/>
      <c r="R25" s="8"/>
      <c r="S25" s="8"/>
      <c r="T25" s="14"/>
    </row>
    <row r="26" spans="1:20" s="12" customFormat="1" ht="33.75" customHeight="1">
      <c r="A26" s="8">
        <v>22</v>
      </c>
      <c r="B26" s="9" t="s">
        <v>63</v>
      </c>
      <c r="C26" s="9" t="s">
        <v>17</v>
      </c>
      <c r="D26" s="9" t="s">
        <v>49</v>
      </c>
      <c r="E26" s="9" t="s">
        <v>23</v>
      </c>
      <c r="F26" s="9" t="s">
        <v>72</v>
      </c>
      <c r="G26" s="9" t="s">
        <v>73</v>
      </c>
      <c r="H26" s="13">
        <v>41821</v>
      </c>
      <c r="I26" s="9" t="s">
        <v>70</v>
      </c>
      <c r="J26" s="9" t="s">
        <v>20</v>
      </c>
      <c r="K26" s="10">
        <v>82</v>
      </c>
      <c r="L26" s="10"/>
      <c r="M26" s="10"/>
      <c r="N26" s="10"/>
      <c r="O26" s="8"/>
      <c r="P26" s="10">
        <f aca="true" t="shared" si="3" ref="P26:P33">K26+O26</f>
        <v>82</v>
      </c>
      <c r="Q26" s="8">
        <v>1</v>
      </c>
      <c r="R26" s="8" t="s">
        <v>92</v>
      </c>
      <c r="S26" s="8"/>
      <c r="T26" s="14"/>
    </row>
    <row r="27" spans="1:20" s="12" customFormat="1" ht="33.75" customHeight="1">
      <c r="A27" s="8">
        <v>23</v>
      </c>
      <c r="B27" s="9"/>
      <c r="C27" s="9" t="s">
        <v>17</v>
      </c>
      <c r="D27" s="9" t="s">
        <v>48</v>
      </c>
      <c r="E27" s="9" t="s">
        <v>23</v>
      </c>
      <c r="F27" s="9" t="s">
        <v>72</v>
      </c>
      <c r="G27" s="9" t="s">
        <v>24</v>
      </c>
      <c r="H27" s="13">
        <v>41426</v>
      </c>
      <c r="I27" s="9" t="s">
        <v>70</v>
      </c>
      <c r="J27" s="9" t="s">
        <v>20</v>
      </c>
      <c r="K27" s="10">
        <v>79.8</v>
      </c>
      <c r="L27" s="10"/>
      <c r="M27" s="10"/>
      <c r="N27" s="10"/>
      <c r="O27" s="8"/>
      <c r="P27" s="10">
        <f t="shared" si="3"/>
        <v>79.8</v>
      </c>
      <c r="Q27" s="8"/>
      <c r="R27" s="8"/>
      <c r="S27" s="8"/>
      <c r="T27" s="14"/>
    </row>
    <row r="28" spans="1:20" s="12" customFormat="1" ht="33.75" customHeight="1">
      <c r="A28" s="8">
        <v>24</v>
      </c>
      <c r="B28" s="9"/>
      <c r="C28" s="9" t="s">
        <v>17</v>
      </c>
      <c r="D28" s="9" t="s">
        <v>47</v>
      </c>
      <c r="E28" s="9" t="s">
        <v>23</v>
      </c>
      <c r="F28" s="9" t="s">
        <v>80</v>
      </c>
      <c r="G28" s="9" t="s">
        <v>24</v>
      </c>
      <c r="H28" s="13">
        <v>41426</v>
      </c>
      <c r="I28" s="9" t="s">
        <v>81</v>
      </c>
      <c r="J28" s="9" t="s">
        <v>20</v>
      </c>
      <c r="K28" s="10">
        <v>79.4</v>
      </c>
      <c r="L28" s="10"/>
      <c r="M28" s="10"/>
      <c r="N28" s="10"/>
      <c r="O28" s="8"/>
      <c r="P28" s="10">
        <f t="shared" si="3"/>
        <v>79.4</v>
      </c>
      <c r="Q28" s="8"/>
      <c r="R28" s="8"/>
      <c r="S28" s="8"/>
      <c r="T28" s="14"/>
    </row>
    <row r="29" spans="1:20" s="12" customFormat="1" ht="33.75" customHeight="1">
      <c r="A29" s="8">
        <v>25</v>
      </c>
      <c r="B29" s="9" t="s">
        <v>65</v>
      </c>
      <c r="C29" s="9" t="s">
        <v>17</v>
      </c>
      <c r="D29" s="9" t="s">
        <v>55</v>
      </c>
      <c r="E29" s="9" t="s">
        <v>23</v>
      </c>
      <c r="F29" s="9" t="s">
        <v>72</v>
      </c>
      <c r="G29" s="9" t="s">
        <v>73</v>
      </c>
      <c r="H29" s="13">
        <v>43617</v>
      </c>
      <c r="I29" s="9" t="s">
        <v>70</v>
      </c>
      <c r="J29" s="9" t="s">
        <v>18</v>
      </c>
      <c r="K29" s="10">
        <v>83.8</v>
      </c>
      <c r="L29" s="10"/>
      <c r="M29" s="10"/>
      <c r="N29" s="10"/>
      <c r="O29" s="8">
        <v>1</v>
      </c>
      <c r="P29" s="10">
        <f t="shared" si="3"/>
        <v>84.8</v>
      </c>
      <c r="Q29" s="8">
        <v>1</v>
      </c>
      <c r="R29" s="8" t="s">
        <v>92</v>
      </c>
      <c r="S29" s="11" t="s">
        <v>75</v>
      </c>
      <c r="T29" s="14"/>
    </row>
    <row r="30" spans="1:20" s="12" customFormat="1" ht="33.75" customHeight="1">
      <c r="A30" s="8">
        <v>26</v>
      </c>
      <c r="B30" s="9" t="s">
        <v>64</v>
      </c>
      <c r="C30" s="9" t="s">
        <v>17</v>
      </c>
      <c r="D30" s="9" t="s">
        <v>51</v>
      </c>
      <c r="E30" s="9" t="s">
        <v>23</v>
      </c>
      <c r="F30" s="9" t="s">
        <v>76</v>
      </c>
      <c r="G30" s="9" t="s">
        <v>73</v>
      </c>
      <c r="H30" s="13">
        <v>43252</v>
      </c>
      <c r="I30" s="9" t="s">
        <v>70</v>
      </c>
      <c r="J30" s="9" t="s">
        <v>18</v>
      </c>
      <c r="K30" s="10">
        <v>82.6</v>
      </c>
      <c r="L30" s="10"/>
      <c r="M30" s="10"/>
      <c r="N30" s="10"/>
      <c r="O30" s="8">
        <v>1</v>
      </c>
      <c r="P30" s="10">
        <f t="shared" si="3"/>
        <v>83.6</v>
      </c>
      <c r="Q30" s="8">
        <v>2</v>
      </c>
      <c r="R30" s="8" t="s">
        <v>92</v>
      </c>
      <c r="S30" s="8" t="s">
        <v>77</v>
      </c>
      <c r="T30" s="14"/>
    </row>
    <row r="31" spans="1:20" s="12" customFormat="1" ht="33.75" customHeight="1">
      <c r="A31" s="8">
        <v>27</v>
      </c>
      <c r="B31" s="9"/>
      <c r="C31" s="9" t="s">
        <v>17</v>
      </c>
      <c r="D31" s="9" t="s">
        <v>52</v>
      </c>
      <c r="E31" s="9" t="s">
        <v>23</v>
      </c>
      <c r="F31" s="9" t="s">
        <v>78</v>
      </c>
      <c r="G31" s="9" t="s">
        <v>24</v>
      </c>
      <c r="H31" s="13">
        <v>43647</v>
      </c>
      <c r="I31" s="9" t="s">
        <v>69</v>
      </c>
      <c r="J31" s="9" t="s">
        <v>18</v>
      </c>
      <c r="K31" s="10">
        <v>81.8</v>
      </c>
      <c r="L31" s="10"/>
      <c r="M31" s="10"/>
      <c r="N31" s="10"/>
      <c r="O31" s="8">
        <v>1</v>
      </c>
      <c r="P31" s="10">
        <f t="shared" si="3"/>
        <v>82.8</v>
      </c>
      <c r="Q31" s="8"/>
      <c r="R31" s="8"/>
      <c r="S31" s="8" t="s">
        <v>77</v>
      </c>
      <c r="T31" s="14"/>
    </row>
    <row r="32" spans="1:20" s="12" customFormat="1" ht="33.75" customHeight="1">
      <c r="A32" s="8">
        <v>28</v>
      </c>
      <c r="B32" s="9"/>
      <c r="C32" s="9" t="s">
        <v>17</v>
      </c>
      <c r="D32" s="9" t="s">
        <v>50</v>
      </c>
      <c r="E32" s="9" t="s">
        <v>23</v>
      </c>
      <c r="F32" s="9" t="s">
        <v>82</v>
      </c>
      <c r="G32" s="9" t="s">
        <v>24</v>
      </c>
      <c r="H32" s="13">
        <v>43617</v>
      </c>
      <c r="I32" s="9" t="s">
        <v>70</v>
      </c>
      <c r="J32" s="9" t="s">
        <v>18</v>
      </c>
      <c r="K32" s="10">
        <v>81.6</v>
      </c>
      <c r="L32" s="10"/>
      <c r="M32" s="10"/>
      <c r="N32" s="10"/>
      <c r="O32" s="8"/>
      <c r="P32" s="10">
        <f t="shared" si="3"/>
        <v>81.6</v>
      </c>
      <c r="Q32" s="8"/>
      <c r="R32" s="8"/>
      <c r="S32" s="8"/>
      <c r="T32" s="14"/>
    </row>
    <row r="33" spans="1:20" s="12" customFormat="1" ht="33.75" customHeight="1">
      <c r="A33" s="8">
        <v>29</v>
      </c>
      <c r="B33" s="9"/>
      <c r="C33" s="9" t="s">
        <v>19</v>
      </c>
      <c r="D33" s="9" t="s">
        <v>53</v>
      </c>
      <c r="E33" s="9" t="s">
        <v>23</v>
      </c>
      <c r="F33" s="9" t="s">
        <v>79</v>
      </c>
      <c r="G33" s="9" t="s">
        <v>73</v>
      </c>
      <c r="H33" s="13">
        <v>41426</v>
      </c>
      <c r="I33" s="9" t="s">
        <v>70</v>
      </c>
      <c r="J33" s="9" t="s">
        <v>18</v>
      </c>
      <c r="K33" s="10">
        <v>80</v>
      </c>
      <c r="L33" s="10"/>
      <c r="M33" s="10"/>
      <c r="N33" s="10"/>
      <c r="O33" s="8"/>
      <c r="P33" s="10">
        <f t="shared" si="3"/>
        <v>80</v>
      </c>
      <c r="Q33" s="8"/>
      <c r="R33" s="8"/>
      <c r="S33" s="8"/>
      <c r="T33" s="14"/>
    </row>
    <row r="34" spans="1:19" s="12" customFormat="1" ht="33.75" customHeight="1">
      <c r="A34" s="8">
        <v>30</v>
      </c>
      <c r="B34" s="9"/>
      <c r="C34" s="9" t="s">
        <v>17</v>
      </c>
      <c r="D34" s="9" t="s">
        <v>54</v>
      </c>
      <c r="E34" s="9" t="s">
        <v>23</v>
      </c>
      <c r="F34" s="9" t="s">
        <v>72</v>
      </c>
      <c r="G34" s="9" t="s">
        <v>24</v>
      </c>
      <c r="H34" s="13">
        <v>43647</v>
      </c>
      <c r="I34" s="9" t="s">
        <v>70</v>
      </c>
      <c r="J34" s="9" t="s">
        <v>18</v>
      </c>
      <c r="K34" s="9" t="s">
        <v>91</v>
      </c>
      <c r="L34" s="10"/>
      <c r="M34" s="10"/>
      <c r="N34" s="10"/>
      <c r="O34" s="8"/>
      <c r="P34" s="10"/>
      <c r="Q34" s="8"/>
      <c r="R34" s="8"/>
      <c r="S34" s="11"/>
    </row>
  </sheetData>
  <sheetProtection/>
  <autoFilter ref="A4:IV34"/>
  <mergeCells count="18">
    <mergeCell ref="A1:B1"/>
    <mergeCell ref="S3:S4"/>
    <mergeCell ref="A2:R2"/>
    <mergeCell ref="K3:N3"/>
    <mergeCell ref="A3:A4"/>
    <mergeCell ref="B3:B4"/>
    <mergeCell ref="C3:C4"/>
    <mergeCell ref="D3:D4"/>
    <mergeCell ref="E3:E4"/>
    <mergeCell ref="G3:G4"/>
    <mergeCell ref="Q3:Q4"/>
    <mergeCell ref="R3:R4"/>
    <mergeCell ref="P3:P4"/>
    <mergeCell ref="F3:F4"/>
    <mergeCell ref="I3:I4"/>
    <mergeCell ref="J3:J4"/>
    <mergeCell ref="O3:O4"/>
    <mergeCell ref="H3:H4"/>
  </mergeCells>
  <printOptions horizontalCentered="1"/>
  <pageMargins left="0.15748031496062992" right="0.1968503937007874" top="0.5905511811023623" bottom="0.5905511811023623" header="0.5118110236220472" footer="0.31496062992125984"/>
  <pageSetup horizontalDpi="600" verticalDpi="600" orientation="landscape" paperSize="9" scale="71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2019-07-08T07:05:03Z</cp:lastPrinted>
  <dcterms:created xsi:type="dcterms:W3CDTF">1996-12-17T01:32:42Z</dcterms:created>
  <dcterms:modified xsi:type="dcterms:W3CDTF">2019-07-08T07:35:46Z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