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监利县报名数据0614" sheetId="1" r:id="rId1"/>
  </sheets>
  <definedNames/>
  <calcPr fullCalcOnLoad="1"/>
</workbook>
</file>

<file path=xl/sharedStrings.xml><?xml version="1.0" encoding="utf-8"?>
<sst xmlns="http://schemas.openxmlformats.org/spreadsheetml/2006/main" count="738" uniqueCount="241">
  <si>
    <t>监利县2019年事业单位人才引进资格初审通过人员名单（183人）</t>
  </si>
  <si>
    <t>报名序号</t>
  </si>
  <si>
    <t>姓名</t>
  </si>
  <si>
    <t>性别</t>
  </si>
  <si>
    <t>报考职位</t>
  </si>
  <si>
    <t>报考单位</t>
  </si>
  <si>
    <t>杨梦花</t>
  </si>
  <si>
    <t>女</t>
  </si>
  <si>
    <t>国库收付局 090101会计学</t>
  </si>
  <si>
    <t>监利县财政局</t>
  </si>
  <si>
    <t>彭心灵</t>
  </si>
  <si>
    <t>公共检验检测中心 010101检验相关专业</t>
  </si>
  <si>
    <t>监利县公共检验检测中心</t>
  </si>
  <si>
    <t>王周全</t>
  </si>
  <si>
    <t>男</t>
  </si>
  <si>
    <t>程慧</t>
  </si>
  <si>
    <t>付宝城</t>
  </si>
  <si>
    <t>曾龙龙</t>
  </si>
  <si>
    <t>李操</t>
  </si>
  <si>
    <t>熊旋</t>
  </si>
  <si>
    <t>刘玲</t>
  </si>
  <si>
    <t>胡佳</t>
  </si>
  <si>
    <t>杨艳</t>
  </si>
  <si>
    <t>谢亚楠</t>
  </si>
  <si>
    <t>贺欢</t>
  </si>
  <si>
    <t>胡婷婷</t>
  </si>
  <si>
    <t>刘靖</t>
  </si>
  <si>
    <t>李灿</t>
  </si>
  <si>
    <t>马晓斌</t>
  </si>
  <si>
    <t>张晓峰</t>
  </si>
  <si>
    <t>李星</t>
  </si>
  <si>
    <t>赵芳</t>
  </si>
  <si>
    <t>刘波</t>
  </si>
  <si>
    <t>王珂</t>
  </si>
  <si>
    <t>张文</t>
  </si>
  <si>
    <t>董元军</t>
  </si>
  <si>
    <t>曾敏</t>
  </si>
  <si>
    <t>杨冰冰</t>
  </si>
  <si>
    <t>谢云涛</t>
  </si>
  <si>
    <t>朱茜</t>
  </si>
  <si>
    <t>公共资源交易中心 020101计算机专业</t>
  </si>
  <si>
    <t>监利县公共资源交易中心</t>
  </si>
  <si>
    <t>赵恒维</t>
  </si>
  <si>
    <t>李刚</t>
  </si>
  <si>
    <t>张浩</t>
  </si>
  <si>
    <t>创业服务中心 060101物流管理专业</t>
  </si>
  <si>
    <t>监利县经济开发区</t>
  </si>
  <si>
    <t>胡金玉</t>
  </si>
  <si>
    <t>王杰</t>
  </si>
  <si>
    <t>张帆</t>
  </si>
  <si>
    <t>张永芬</t>
  </si>
  <si>
    <t>谢韦</t>
  </si>
  <si>
    <t>严开</t>
  </si>
  <si>
    <t>创业服务中心 060102经济学专业</t>
  </si>
  <si>
    <t>宋晖</t>
  </si>
  <si>
    <t>肖维芳</t>
  </si>
  <si>
    <t>杨秋浪</t>
  </si>
  <si>
    <t>朱思儒</t>
  </si>
  <si>
    <t>黎威</t>
  </si>
  <si>
    <t>廖春萌</t>
  </si>
  <si>
    <t>金俊</t>
  </si>
  <si>
    <t>陈鼎玉</t>
  </si>
  <si>
    <t>王宁冲</t>
  </si>
  <si>
    <t>任柱新</t>
  </si>
  <si>
    <t>陶成</t>
  </si>
  <si>
    <t>张志豪</t>
  </si>
  <si>
    <t>陈运财</t>
  </si>
  <si>
    <t>陈浩</t>
  </si>
  <si>
    <t>居民家庭经济状况核对中心 180101计算机专业</t>
  </si>
  <si>
    <t>监利县民政局</t>
  </si>
  <si>
    <t>柳丹妮</t>
  </si>
  <si>
    <t>闫涛</t>
  </si>
  <si>
    <t>宗教服务中心 140101民族学专业</t>
  </si>
  <si>
    <t>监利县民族宗教事务局</t>
  </si>
  <si>
    <t>苏换着</t>
  </si>
  <si>
    <t>舒继东</t>
  </si>
  <si>
    <t>张孟谦</t>
  </si>
  <si>
    <t>许雪荣</t>
  </si>
  <si>
    <t>吴丽丽</t>
  </si>
  <si>
    <t>马继红</t>
  </si>
  <si>
    <t>丁健</t>
  </si>
  <si>
    <t>农业技术推广中心 160101专业不限（学历为博士研究生）</t>
  </si>
  <si>
    <t>监利县农业农村局</t>
  </si>
  <si>
    <t>严伟</t>
  </si>
  <si>
    <t>农业技术推广中心 160102微生物学专业</t>
  </si>
  <si>
    <t>彭俊杰</t>
  </si>
  <si>
    <t>农业技术推广中心 160103动物医学专业</t>
  </si>
  <si>
    <t>吴芳</t>
  </si>
  <si>
    <t>谢懋英</t>
  </si>
  <si>
    <t>宋睿乐</t>
  </si>
  <si>
    <t>向智龙</t>
  </si>
  <si>
    <t>赵兴</t>
  </si>
  <si>
    <t>路雨翔</t>
  </si>
  <si>
    <t>农业技术推广中心 160104植物保护专业</t>
  </si>
  <si>
    <t>冯翔</t>
  </si>
  <si>
    <t>孙偲</t>
  </si>
  <si>
    <t>李林</t>
  </si>
  <si>
    <t>李雪婷</t>
  </si>
  <si>
    <t>罗忍</t>
  </si>
  <si>
    <t>石永芳</t>
  </si>
  <si>
    <t>彭小琴</t>
  </si>
  <si>
    <t>李皓</t>
  </si>
  <si>
    <t>蔡力</t>
  </si>
  <si>
    <t>付伟</t>
  </si>
  <si>
    <t>王登科</t>
  </si>
  <si>
    <t>童罗</t>
  </si>
  <si>
    <t>容城镇人力资源和社会保障服务中心 190101法律专业</t>
  </si>
  <si>
    <t>监利县人社局</t>
  </si>
  <si>
    <t>徐超</t>
  </si>
  <si>
    <t>王秋</t>
  </si>
  <si>
    <t>容城镇人力资源和社会保障服务中心 190102中文专业</t>
  </si>
  <si>
    <t>李梦媛</t>
  </si>
  <si>
    <t>覃茳坤</t>
  </si>
  <si>
    <t>谢晶</t>
  </si>
  <si>
    <t>彭巧艳</t>
  </si>
  <si>
    <t>李聪</t>
  </si>
  <si>
    <t>韩婷</t>
  </si>
  <si>
    <t>杨强</t>
  </si>
  <si>
    <t>朱思超</t>
  </si>
  <si>
    <t>刘倩倩</t>
  </si>
  <si>
    <t>融媒体中心 050102新闻采编与制作专业</t>
  </si>
  <si>
    <t>监利县融媒体中心</t>
  </si>
  <si>
    <t>程亚芬</t>
  </si>
  <si>
    <t>高红起</t>
  </si>
  <si>
    <t>融媒体中心 050103信息与计算科学专业</t>
  </si>
  <si>
    <t>王妮</t>
  </si>
  <si>
    <t>电子商务服务中心 120101电子商务专业</t>
  </si>
  <si>
    <t>监利县商务局</t>
  </si>
  <si>
    <t>李玲</t>
  </si>
  <si>
    <t>董岩</t>
  </si>
  <si>
    <t>周凡</t>
  </si>
  <si>
    <t>李威</t>
  </si>
  <si>
    <t>电子商务服务中心 120102食品科学与工程专业</t>
  </si>
  <si>
    <t>王小利</t>
  </si>
  <si>
    <t>谢鑫磊</t>
  </si>
  <si>
    <t>王璐</t>
  </si>
  <si>
    <t>重大项目与国有企业跟踪服务中心 070201财会专业</t>
  </si>
  <si>
    <t>监利县审计局</t>
  </si>
  <si>
    <t>付留洋</t>
  </si>
  <si>
    <t>李蒙</t>
  </si>
  <si>
    <t>柳青华</t>
  </si>
  <si>
    <t>颜川</t>
  </si>
  <si>
    <t>张望</t>
  </si>
  <si>
    <t>王紫汀</t>
  </si>
  <si>
    <t>郑明昌</t>
  </si>
  <si>
    <t>半路堤电力排灌站 080101工业工程专业</t>
  </si>
  <si>
    <t>监利县水利和湖泊局</t>
  </si>
  <si>
    <t>吴运楼</t>
  </si>
  <si>
    <t>蓝利</t>
  </si>
  <si>
    <t>半路堤电力排灌站 080102水文学及水资源专业</t>
  </si>
  <si>
    <t>何兵</t>
  </si>
  <si>
    <t>马成源</t>
  </si>
  <si>
    <t>半路堤电力排灌站 080103水利工程专业</t>
  </si>
  <si>
    <t>陈叶青</t>
  </si>
  <si>
    <t>蔡爱民</t>
  </si>
  <si>
    <t>刘欢</t>
  </si>
  <si>
    <t>半路堤电力排灌站 080104电气工程及其自动化专业</t>
  </si>
  <si>
    <t>尹路</t>
  </si>
  <si>
    <t>罗亮</t>
  </si>
  <si>
    <t>刘佳</t>
  </si>
  <si>
    <t>公证处 040101法学专业</t>
  </si>
  <si>
    <t>监利县司法局</t>
  </si>
  <si>
    <t>石敏</t>
  </si>
  <si>
    <t>杨诗琴</t>
  </si>
  <si>
    <t>龚晓琳</t>
  </si>
  <si>
    <t>汤思芹</t>
  </si>
  <si>
    <t>林志浩</t>
  </si>
  <si>
    <t>王厚禄</t>
  </si>
  <si>
    <t>周欢</t>
  </si>
  <si>
    <t>仪媛媛</t>
  </si>
  <si>
    <t>迟玉洁</t>
  </si>
  <si>
    <t>刘昊</t>
  </si>
  <si>
    <t>李夏</t>
  </si>
  <si>
    <t>机构编制信息中心 150101法律专业</t>
  </si>
  <si>
    <t>监利县委编办</t>
  </si>
  <si>
    <t>杨华</t>
  </si>
  <si>
    <t>廖聪</t>
  </si>
  <si>
    <t>机构编制信息中心 150102电子信息工程专业</t>
  </si>
  <si>
    <t>余涛</t>
  </si>
  <si>
    <t>老干部活动中心 110101政治学类专业</t>
  </si>
  <si>
    <t>监利县委老干部局</t>
  </si>
  <si>
    <t>李乔乔</t>
  </si>
  <si>
    <t>夏玲</t>
  </si>
  <si>
    <t>黄俊</t>
  </si>
  <si>
    <t>柳人民</t>
  </si>
  <si>
    <t>余胜</t>
  </si>
  <si>
    <t>刘杨</t>
  </si>
  <si>
    <t>李若川</t>
  </si>
  <si>
    <t>李成明</t>
  </si>
  <si>
    <t>杨小勇</t>
  </si>
  <si>
    <t>沈颖妍</t>
  </si>
  <si>
    <t>荆州花彭戏艺术研究所 130201戏曲表演专业（学历为专科及以上）</t>
  </si>
  <si>
    <t>监利县文化和旅游局</t>
  </si>
  <si>
    <t>雷紫薇</t>
  </si>
  <si>
    <t>邹泉</t>
  </si>
  <si>
    <t>胡名娜</t>
  </si>
  <si>
    <t>袁泉</t>
  </si>
  <si>
    <t>严晓迪</t>
  </si>
  <si>
    <t>余天</t>
  </si>
  <si>
    <t>代业维</t>
  </si>
  <si>
    <t>董梦牵</t>
  </si>
  <si>
    <t>夏昊</t>
  </si>
  <si>
    <t>蔡亨特</t>
  </si>
  <si>
    <t>李子娟</t>
  </si>
  <si>
    <t>朱寒梅</t>
  </si>
  <si>
    <t>雷婉妍</t>
  </si>
  <si>
    <t>李仔豪</t>
  </si>
  <si>
    <t>王雨沁</t>
  </si>
  <si>
    <t>罗丽琴</t>
  </si>
  <si>
    <t>陈思琪</t>
  </si>
  <si>
    <t>图书馆 130101历史学专业</t>
  </si>
  <si>
    <t>唐柳琴</t>
  </si>
  <si>
    <t>杨顺</t>
  </si>
  <si>
    <t>高宁</t>
  </si>
  <si>
    <t>涂艳青</t>
  </si>
  <si>
    <t>杜航</t>
  </si>
  <si>
    <t>胡刚</t>
  </si>
  <si>
    <t>张超</t>
  </si>
  <si>
    <t>李万靖</t>
  </si>
  <si>
    <t>杨沫</t>
  </si>
  <si>
    <t>李巧园</t>
  </si>
  <si>
    <t>图书馆 130102艺术设计专业</t>
  </si>
  <si>
    <t>杨笛</t>
  </si>
  <si>
    <t>李雪琴</t>
  </si>
  <si>
    <t>政务服务中心 170101计算机专业</t>
  </si>
  <si>
    <t>监利县政务服务与大数据管理局</t>
  </si>
  <si>
    <t>姚德超</t>
  </si>
  <si>
    <t>李晶</t>
  </si>
  <si>
    <t>刘鹏翔</t>
  </si>
  <si>
    <t>王飞平</t>
  </si>
  <si>
    <t>陈振</t>
  </si>
  <si>
    <t>住房保障服务中心 030102计算机专业</t>
  </si>
  <si>
    <t>监利县住房保障服务中心</t>
  </si>
  <si>
    <t>蔡毅敏</t>
  </si>
  <si>
    <t>市政工程建设管理办公室 100101环境工程（污水处理方向）专业</t>
  </si>
  <si>
    <t>监利县住房和城乡建设局</t>
  </si>
  <si>
    <t>王朵</t>
  </si>
  <si>
    <t>秦宏飞</t>
  </si>
  <si>
    <t>罗艳</t>
  </si>
  <si>
    <t>赵承豪</t>
  </si>
  <si>
    <t>涂佳敏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</si>
</sst>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shrinkToFit="1"/>
    </xf>
    <xf numFmtId="0" fontId="41" fillId="0" borderId="0" xfId="0" applyFont="1" applyFill="1" applyAlignment="1">
      <alignment horizontal="center" vertical="center" shrinkToFit="1"/>
    </xf>
    <xf numFmtId="0" fontId="41" fillId="0" borderId="0" xfId="0" applyFont="1" applyFill="1" applyBorder="1" applyAlignment="1">
      <alignment vertical="center" shrinkToFi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5"/>
  <sheetViews>
    <sheetView tabSelected="1" view="pageBreakPreview" zoomScale="115" zoomScaleSheetLayoutView="115" workbookViewId="0" topLeftCell="A172">
      <selection activeCell="A3" sqref="A3:A185"/>
    </sheetView>
  </sheetViews>
  <sheetFormatPr defaultColWidth="9.00390625" defaultRowHeight="15"/>
  <cols>
    <col min="1" max="1" width="8.7109375" style="2" customWidth="1"/>
    <col min="2" max="2" width="6.8515625" style="2" customWidth="1"/>
    <col min="3" max="3" width="5.57421875" style="2" customWidth="1"/>
    <col min="4" max="4" width="33.8515625" style="3" customWidth="1"/>
    <col min="5" max="5" width="26.8515625" style="2" customWidth="1"/>
    <col min="6" max="228" width="12.140625" style="2" customWidth="1"/>
    <col min="229" max="229" width="12.140625" style="2" bestFit="1" customWidth="1"/>
    <col min="230" max="16384" width="9.00390625" style="2" customWidth="1"/>
  </cols>
  <sheetData>
    <row r="1" spans="1:6" s="1" customFormat="1" ht="33.75" customHeight="1">
      <c r="A1" s="4" t="s">
        <v>0</v>
      </c>
      <c r="B1" s="4"/>
      <c r="C1" s="4"/>
      <c r="D1" s="4"/>
      <c r="E1" s="4"/>
      <c r="F1" s="5"/>
    </row>
    <row r="2" spans="1:5" ht="13.5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pans="1:5" ht="13.5">
      <c r="A3" s="8" t="str">
        <f>"23388"</f>
        <v>23388</v>
      </c>
      <c r="B3" s="9" t="s">
        <v>6</v>
      </c>
      <c r="C3" s="8" t="s">
        <v>7</v>
      </c>
      <c r="D3" s="8" t="s">
        <v>8</v>
      </c>
      <c r="E3" s="8" t="s">
        <v>9</v>
      </c>
    </row>
    <row r="4" spans="1:5" ht="13.5">
      <c r="A4" s="8" t="str">
        <f>"23385"</f>
        <v>23385</v>
      </c>
      <c r="B4" s="8" t="s">
        <v>10</v>
      </c>
      <c r="C4" s="8" t="s">
        <v>7</v>
      </c>
      <c r="D4" s="10" t="s">
        <v>11</v>
      </c>
      <c r="E4" s="8" t="s">
        <v>12</v>
      </c>
    </row>
    <row r="5" spans="1:5" ht="13.5">
      <c r="A5" s="8" t="str">
        <f>"23394"</f>
        <v>23394</v>
      </c>
      <c r="B5" s="8" t="s">
        <v>13</v>
      </c>
      <c r="C5" s="8" t="s">
        <v>14</v>
      </c>
      <c r="D5" s="10" t="s">
        <v>11</v>
      </c>
      <c r="E5" s="8" t="s">
        <v>12</v>
      </c>
    </row>
    <row r="6" spans="1:5" ht="13.5">
      <c r="A6" s="8" t="str">
        <f>"23399"</f>
        <v>23399</v>
      </c>
      <c r="B6" s="8" t="s">
        <v>15</v>
      </c>
      <c r="C6" s="8" t="s">
        <v>7</v>
      </c>
      <c r="D6" s="10" t="s">
        <v>11</v>
      </c>
      <c r="E6" s="8" t="s">
        <v>12</v>
      </c>
    </row>
    <row r="7" spans="1:5" ht="13.5">
      <c r="A7" s="8" t="str">
        <f>"23435"</f>
        <v>23435</v>
      </c>
      <c r="B7" s="8" t="s">
        <v>16</v>
      </c>
      <c r="C7" s="8" t="s">
        <v>14</v>
      </c>
      <c r="D7" s="10" t="s">
        <v>11</v>
      </c>
      <c r="E7" s="8" t="s">
        <v>12</v>
      </c>
    </row>
    <row r="8" spans="1:5" ht="13.5">
      <c r="A8" s="8" t="str">
        <f>"23436"</f>
        <v>23436</v>
      </c>
      <c r="B8" s="8" t="s">
        <v>17</v>
      </c>
      <c r="C8" s="8" t="s">
        <v>14</v>
      </c>
      <c r="D8" s="10" t="s">
        <v>11</v>
      </c>
      <c r="E8" s="8" t="s">
        <v>12</v>
      </c>
    </row>
    <row r="9" spans="1:5" ht="13.5">
      <c r="A9" s="8" t="str">
        <f>"23439"</f>
        <v>23439</v>
      </c>
      <c r="B9" s="8" t="s">
        <v>18</v>
      </c>
      <c r="C9" s="8" t="s">
        <v>14</v>
      </c>
      <c r="D9" s="10" t="s">
        <v>11</v>
      </c>
      <c r="E9" s="8" t="s">
        <v>12</v>
      </c>
    </row>
    <row r="10" spans="1:5" ht="13.5">
      <c r="A10" s="8" t="str">
        <f>"23441"</f>
        <v>23441</v>
      </c>
      <c r="B10" s="8" t="s">
        <v>19</v>
      </c>
      <c r="C10" s="8" t="s">
        <v>14</v>
      </c>
      <c r="D10" s="10" t="s">
        <v>11</v>
      </c>
      <c r="E10" s="8" t="s">
        <v>12</v>
      </c>
    </row>
    <row r="11" spans="1:5" ht="13.5">
      <c r="A11" s="8" t="str">
        <f>"23457"</f>
        <v>23457</v>
      </c>
      <c r="B11" s="8" t="s">
        <v>20</v>
      </c>
      <c r="C11" s="8" t="s">
        <v>7</v>
      </c>
      <c r="D11" s="10" t="s">
        <v>11</v>
      </c>
      <c r="E11" s="8" t="s">
        <v>12</v>
      </c>
    </row>
    <row r="12" spans="1:5" ht="13.5">
      <c r="A12" s="8" t="str">
        <f>"23476"</f>
        <v>23476</v>
      </c>
      <c r="B12" s="8" t="s">
        <v>21</v>
      </c>
      <c r="C12" s="8" t="s">
        <v>7</v>
      </c>
      <c r="D12" s="10" t="s">
        <v>11</v>
      </c>
      <c r="E12" s="8" t="s">
        <v>12</v>
      </c>
    </row>
    <row r="13" spans="1:5" ht="13.5">
      <c r="A13" s="8" t="str">
        <f>"23479"</f>
        <v>23479</v>
      </c>
      <c r="B13" s="8" t="s">
        <v>22</v>
      </c>
      <c r="C13" s="8" t="s">
        <v>7</v>
      </c>
      <c r="D13" s="10" t="s">
        <v>11</v>
      </c>
      <c r="E13" s="8" t="s">
        <v>12</v>
      </c>
    </row>
    <row r="14" spans="1:5" ht="13.5">
      <c r="A14" s="8" t="str">
        <f>"23483"</f>
        <v>23483</v>
      </c>
      <c r="B14" s="8" t="s">
        <v>23</v>
      </c>
      <c r="C14" s="8" t="s">
        <v>7</v>
      </c>
      <c r="D14" s="10" t="s">
        <v>11</v>
      </c>
      <c r="E14" s="8" t="s">
        <v>12</v>
      </c>
    </row>
    <row r="15" spans="1:5" ht="13.5">
      <c r="A15" s="8" t="str">
        <f>"23490"</f>
        <v>23490</v>
      </c>
      <c r="B15" s="8" t="s">
        <v>24</v>
      </c>
      <c r="C15" s="8" t="s">
        <v>7</v>
      </c>
      <c r="D15" s="10" t="s">
        <v>11</v>
      </c>
      <c r="E15" s="8" t="s">
        <v>12</v>
      </c>
    </row>
    <row r="16" spans="1:5" ht="13.5">
      <c r="A16" s="8" t="str">
        <f>"23506"</f>
        <v>23506</v>
      </c>
      <c r="B16" s="8" t="s">
        <v>25</v>
      </c>
      <c r="C16" s="8" t="s">
        <v>7</v>
      </c>
      <c r="D16" s="10" t="s">
        <v>11</v>
      </c>
      <c r="E16" s="8" t="s">
        <v>12</v>
      </c>
    </row>
    <row r="17" spans="1:5" ht="13.5">
      <c r="A17" s="8" t="str">
        <f>"23519"</f>
        <v>23519</v>
      </c>
      <c r="B17" s="8" t="s">
        <v>26</v>
      </c>
      <c r="C17" s="8" t="s">
        <v>14</v>
      </c>
      <c r="D17" s="10" t="s">
        <v>11</v>
      </c>
      <c r="E17" s="8" t="s">
        <v>12</v>
      </c>
    </row>
    <row r="18" spans="1:5" ht="13.5">
      <c r="A18" s="8" t="str">
        <f>"23545"</f>
        <v>23545</v>
      </c>
      <c r="B18" s="8" t="s">
        <v>27</v>
      </c>
      <c r="C18" s="8" t="s">
        <v>14</v>
      </c>
      <c r="D18" s="10" t="s">
        <v>11</v>
      </c>
      <c r="E18" s="8" t="s">
        <v>12</v>
      </c>
    </row>
    <row r="19" spans="1:5" ht="13.5">
      <c r="A19" s="8" t="str">
        <f>"23547"</f>
        <v>23547</v>
      </c>
      <c r="B19" s="8" t="s">
        <v>28</v>
      </c>
      <c r="C19" s="8" t="s">
        <v>14</v>
      </c>
      <c r="D19" s="10" t="s">
        <v>11</v>
      </c>
      <c r="E19" s="8" t="s">
        <v>12</v>
      </c>
    </row>
    <row r="20" spans="1:5" ht="13.5">
      <c r="A20" s="8" t="str">
        <f>"23558"</f>
        <v>23558</v>
      </c>
      <c r="B20" s="8" t="s">
        <v>29</v>
      </c>
      <c r="C20" s="8" t="s">
        <v>14</v>
      </c>
      <c r="D20" s="10" t="s">
        <v>11</v>
      </c>
      <c r="E20" s="8" t="s">
        <v>12</v>
      </c>
    </row>
    <row r="21" spans="1:5" ht="13.5">
      <c r="A21" s="8" t="str">
        <f>"23566"</f>
        <v>23566</v>
      </c>
      <c r="B21" s="8" t="s">
        <v>30</v>
      </c>
      <c r="C21" s="8" t="s">
        <v>7</v>
      </c>
      <c r="D21" s="10" t="s">
        <v>11</v>
      </c>
      <c r="E21" s="8" t="s">
        <v>12</v>
      </c>
    </row>
    <row r="22" spans="1:5" ht="13.5">
      <c r="A22" s="8" t="str">
        <f>"23574"</f>
        <v>23574</v>
      </c>
      <c r="B22" s="8" t="s">
        <v>31</v>
      </c>
      <c r="C22" s="8" t="s">
        <v>7</v>
      </c>
      <c r="D22" s="10" t="s">
        <v>11</v>
      </c>
      <c r="E22" s="8" t="s">
        <v>12</v>
      </c>
    </row>
    <row r="23" spans="1:5" ht="13.5">
      <c r="A23" s="8" t="str">
        <f>"23575"</f>
        <v>23575</v>
      </c>
      <c r="B23" s="8" t="s">
        <v>32</v>
      </c>
      <c r="C23" s="8" t="s">
        <v>14</v>
      </c>
      <c r="D23" s="10" t="s">
        <v>11</v>
      </c>
      <c r="E23" s="8" t="s">
        <v>12</v>
      </c>
    </row>
    <row r="24" spans="1:5" ht="13.5">
      <c r="A24" s="8" t="str">
        <f>"23589"</f>
        <v>23589</v>
      </c>
      <c r="B24" s="8" t="s">
        <v>33</v>
      </c>
      <c r="C24" s="8" t="s">
        <v>14</v>
      </c>
      <c r="D24" s="10" t="s">
        <v>11</v>
      </c>
      <c r="E24" s="8" t="s">
        <v>12</v>
      </c>
    </row>
    <row r="25" spans="1:5" ht="13.5">
      <c r="A25" s="8" t="str">
        <f>"23661"</f>
        <v>23661</v>
      </c>
      <c r="B25" s="8" t="s">
        <v>34</v>
      </c>
      <c r="C25" s="8" t="s">
        <v>14</v>
      </c>
      <c r="D25" s="10" t="s">
        <v>11</v>
      </c>
      <c r="E25" s="8" t="s">
        <v>12</v>
      </c>
    </row>
    <row r="26" spans="1:5" ht="13.5">
      <c r="A26" s="8" t="str">
        <f>"23669"</f>
        <v>23669</v>
      </c>
      <c r="B26" s="8" t="s">
        <v>35</v>
      </c>
      <c r="C26" s="8" t="s">
        <v>14</v>
      </c>
      <c r="D26" s="10" t="s">
        <v>11</v>
      </c>
      <c r="E26" s="8" t="s">
        <v>12</v>
      </c>
    </row>
    <row r="27" spans="1:5" ht="13.5">
      <c r="A27" s="8" t="str">
        <f>"23696"</f>
        <v>23696</v>
      </c>
      <c r="B27" s="8" t="s">
        <v>36</v>
      </c>
      <c r="C27" s="8" t="s">
        <v>14</v>
      </c>
      <c r="D27" s="10" t="s">
        <v>11</v>
      </c>
      <c r="E27" s="8" t="s">
        <v>12</v>
      </c>
    </row>
    <row r="28" spans="1:5" ht="13.5">
      <c r="A28" s="8" t="str">
        <f>"23700"</f>
        <v>23700</v>
      </c>
      <c r="B28" s="8" t="s">
        <v>37</v>
      </c>
      <c r="C28" s="8" t="s">
        <v>14</v>
      </c>
      <c r="D28" s="10" t="s">
        <v>11</v>
      </c>
      <c r="E28" s="8" t="s">
        <v>12</v>
      </c>
    </row>
    <row r="29" spans="1:5" ht="13.5">
      <c r="A29" s="8" t="str">
        <f>"23706"</f>
        <v>23706</v>
      </c>
      <c r="B29" s="8" t="s">
        <v>38</v>
      </c>
      <c r="C29" s="8" t="s">
        <v>14</v>
      </c>
      <c r="D29" s="10" t="s">
        <v>11</v>
      </c>
      <c r="E29" s="8" t="s">
        <v>12</v>
      </c>
    </row>
    <row r="30" spans="1:5" ht="13.5">
      <c r="A30" s="8" t="str">
        <f>"23443"</f>
        <v>23443</v>
      </c>
      <c r="B30" s="8" t="s">
        <v>39</v>
      </c>
      <c r="C30" s="8" t="s">
        <v>7</v>
      </c>
      <c r="D30" s="10" t="s">
        <v>40</v>
      </c>
      <c r="E30" s="8" t="s">
        <v>41</v>
      </c>
    </row>
    <row r="31" spans="1:5" ht="13.5">
      <c r="A31" s="8" t="str">
        <f>"23605"</f>
        <v>23605</v>
      </c>
      <c r="B31" s="8" t="s">
        <v>42</v>
      </c>
      <c r="C31" s="8" t="s">
        <v>14</v>
      </c>
      <c r="D31" s="10" t="s">
        <v>40</v>
      </c>
      <c r="E31" s="8" t="s">
        <v>41</v>
      </c>
    </row>
    <row r="32" spans="1:5" ht="13.5">
      <c r="A32" s="8" t="str">
        <f>"23618"</f>
        <v>23618</v>
      </c>
      <c r="B32" s="8" t="s">
        <v>43</v>
      </c>
      <c r="C32" s="8" t="s">
        <v>14</v>
      </c>
      <c r="D32" s="10" t="s">
        <v>40</v>
      </c>
      <c r="E32" s="8" t="s">
        <v>41</v>
      </c>
    </row>
    <row r="33" spans="1:5" ht="13.5">
      <c r="A33" s="8" t="str">
        <f>"23410"</f>
        <v>23410</v>
      </c>
      <c r="B33" s="8" t="s">
        <v>44</v>
      </c>
      <c r="C33" s="8" t="s">
        <v>14</v>
      </c>
      <c r="D33" s="10" t="s">
        <v>45</v>
      </c>
      <c r="E33" s="8" t="s">
        <v>46</v>
      </c>
    </row>
    <row r="34" spans="1:5" ht="13.5">
      <c r="A34" s="8" t="str">
        <f>"23447"</f>
        <v>23447</v>
      </c>
      <c r="B34" s="8" t="s">
        <v>47</v>
      </c>
      <c r="C34" s="8" t="s">
        <v>14</v>
      </c>
      <c r="D34" s="10" t="s">
        <v>45</v>
      </c>
      <c r="E34" s="8" t="s">
        <v>46</v>
      </c>
    </row>
    <row r="35" spans="1:5" ht="13.5">
      <c r="A35" s="8" t="str">
        <f>"23502"</f>
        <v>23502</v>
      </c>
      <c r="B35" s="8" t="s">
        <v>48</v>
      </c>
      <c r="C35" s="8" t="s">
        <v>14</v>
      </c>
      <c r="D35" s="10" t="s">
        <v>45</v>
      </c>
      <c r="E35" s="8" t="s">
        <v>46</v>
      </c>
    </row>
    <row r="36" spans="1:5" ht="13.5">
      <c r="A36" s="8" t="str">
        <f>"23510"</f>
        <v>23510</v>
      </c>
      <c r="B36" s="8" t="s">
        <v>49</v>
      </c>
      <c r="C36" s="8" t="s">
        <v>14</v>
      </c>
      <c r="D36" s="10" t="s">
        <v>45</v>
      </c>
      <c r="E36" s="8" t="s">
        <v>46</v>
      </c>
    </row>
    <row r="37" spans="1:5" ht="13.5">
      <c r="A37" s="8" t="str">
        <f>"23626"</f>
        <v>23626</v>
      </c>
      <c r="B37" s="8" t="s">
        <v>50</v>
      </c>
      <c r="C37" s="8" t="s">
        <v>7</v>
      </c>
      <c r="D37" s="10" t="s">
        <v>45</v>
      </c>
      <c r="E37" s="8" t="s">
        <v>46</v>
      </c>
    </row>
    <row r="38" spans="1:5" ht="13.5">
      <c r="A38" s="8" t="str">
        <f>"23678"</f>
        <v>23678</v>
      </c>
      <c r="B38" s="8" t="s">
        <v>51</v>
      </c>
      <c r="C38" s="8" t="s">
        <v>14</v>
      </c>
      <c r="D38" s="10" t="s">
        <v>45</v>
      </c>
      <c r="E38" s="8" t="s">
        <v>46</v>
      </c>
    </row>
    <row r="39" spans="1:5" ht="13.5">
      <c r="A39" s="8" t="str">
        <f>"23459"</f>
        <v>23459</v>
      </c>
      <c r="B39" s="8" t="s">
        <v>52</v>
      </c>
      <c r="C39" s="8" t="s">
        <v>14</v>
      </c>
      <c r="D39" s="10" t="s">
        <v>53</v>
      </c>
      <c r="E39" s="8" t="s">
        <v>46</v>
      </c>
    </row>
    <row r="40" spans="1:5" ht="13.5">
      <c r="A40" s="8" t="str">
        <f>"23480"</f>
        <v>23480</v>
      </c>
      <c r="B40" s="8" t="s">
        <v>54</v>
      </c>
      <c r="C40" s="8" t="s">
        <v>7</v>
      </c>
      <c r="D40" s="10" t="s">
        <v>53</v>
      </c>
      <c r="E40" s="8" t="s">
        <v>46</v>
      </c>
    </row>
    <row r="41" spans="1:5" ht="13.5">
      <c r="A41" s="8" t="str">
        <f>"23520"</f>
        <v>23520</v>
      </c>
      <c r="B41" s="8" t="s">
        <v>55</v>
      </c>
      <c r="C41" s="8" t="s">
        <v>7</v>
      </c>
      <c r="D41" s="10" t="s">
        <v>53</v>
      </c>
      <c r="E41" s="8" t="s">
        <v>46</v>
      </c>
    </row>
    <row r="42" spans="1:5" ht="13.5">
      <c r="A42" s="8" t="str">
        <f>"23537"</f>
        <v>23537</v>
      </c>
      <c r="B42" s="8" t="s">
        <v>56</v>
      </c>
      <c r="C42" s="8" t="s">
        <v>7</v>
      </c>
      <c r="D42" s="10" t="s">
        <v>53</v>
      </c>
      <c r="E42" s="8" t="s">
        <v>46</v>
      </c>
    </row>
    <row r="43" spans="1:5" ht="13.5">
      <c r="A43" s="8" t="str">
        <f>"23550"</f>
        <v>23550</v>
      </c>
      <c r="B43" s="8" t="s">
        <v>57</v>
      </c>
      <c r="C43" s="8" t="s">
        <v>14</v>
      </c>
      <c r="D43" s="10" t="s">
        <v>53</v>
      </c>
      <c r="E43" s="8" t="s">
        <v>46</v>
      </c>
    </row>
    <row r="44" spans="1:5" ht="13.5">
      <c r="A44" s="8" t="str">
        <f>"23556"</f>
        <v>23556</v>
      </c>
      <c r="B44" s="8" t="s">
        <v>58</v>
      </c>
      <c r="C44" s="8" t="s">
        <v>14</v>
      </c>
      <c r="D44" s="10" t="s">
        <v>53</v>
      </c>
      <c r="E44" s="8" t="s">
        <v>46</v>
      </c>
    </row>
    <row r="45" spans="1:5" ht="13.5">
      <c r="A45" s="8" t="str">
        <f>"23560"</f>
        <v>23560</v>
      </c>
      <c r="B45" s="8" t="s">
        <v>59</v>
      </c>
      <c r="C45" s="8" t="s">
        <v>7</v>
      </c>
      <c r="D45" s="10" t="s">
        <v>53</v>
      </c>
      <c r="E45" s="8" t="s">
        <v>46</v>
      </c>
    </row>
    <row r="46" spans="1:5" ht="13.5">
      <c r="A46" s="8" t="str">
        <f>"23571"</f>
        <v>23571</v>
      </c>
      <c r="B46" s="8" t="s">
        <v>60</v>
      </c>
      <c r="C46" s="8" t="s">
        <v>14</v>
      </c>
      <c r="D46" s="10" t="s">
        <v>53</v>
      </c>
      <c r="E46" s="8" t="s">
        <v>46</v>
      </c>
    </row>
    <row r="47" spans="1:5" ht="13.5">
      <c r="A47" s="8" t="str">
        <f>"23577"</f>
        <v>23577</v>
      </c>
      <c r="B47" s="8" t="s">
        <v>61</v>
      </c>
      <c r="C47" s="8" t="s">
        <v>14</v>
      </c>
      <c r="D47" s="10" t="s">
        <v>53</v>
      </c>
      <c r="E47" s="8" t="s">
        <v>46</v>
      </c>
    </row>
    <row r="48" spans="1:5" ht="13.5">
      <c r="A48" s="8" t="str">
        <f>"23638"</f>
        <v>23638</v>
      </c>
      <c r="B48" s="8" t="s">
        <v>62</v>
      </c>
      <c r="C48" s="8" t="s">
        <v>14</v>
      </c>
      <c r="D48" s="10" t="s">
        <v>53</v>
      </c>
      <c r="E48" s="8" t="s">
        <v>46</v>
      </c>
    </row>
    <row r="49" spans="1:5" ht="13.5">
      <c r="A49" s="8" t="str">
        <f>"23649"</f>
        <v>23649</v>
      </c>
      <c r="B49" s="8" t="s">
        <v>63</v>
      </c>
      <c r="C49" s="8" t="s">
        <v>14</v>
      </c>
      <c r="D49" s="10" t="s">
        <v>53</v>
      </c>
      <c r="E49" s="8" t="s">
        <v>46</v>
      </c>
    </row>
    <row r="50" spans="1:5" ht="13.5">
      <c r="A50" s="8" t="str">
        <f>"23660"</f>
        <v>23660</v>
      </c>
      <c r="B50" s="8" t="s">
        <v>64</v>
      </c>
      <c r="C50" s="8" t="s">
        <v>7</v>
      </c>
      <c r="D50" s="10" t="s">
        <v>53</v>
      </c>
      <c r="E50" s="8" t="s">
        <v>46</v>
      </c>
    </row>
    <row r="51" spans="1:5" ht="13.5">
      <c r="A51" s="8" t="str">
        <f>"23662"</f>
        <v>23662</v>
      </c>
      <c r="B51" s="8" t="s">
        <v>65</v>
      </c>
      <c r="C51" s="8" t="s">
        <v>14</v>
      </c>
      <c r="D51" s="10" t="s">
        <v>53</v>
      </c>
      <c r="E51" s="8" t="s">
        <v>46</v>
      </c>
    </row>
    <row r="52" spans="1:5" ht="13.5">
      <c r="A52" s="8" t="str">
        <f>"23664"</f>
        <v>23664</v>
      </c>
      <c r="B52" s="8" t="s">
        <v>66</v>
      </c>
      <c r="C52" s="8" t="s">
        <v>14</v>
      </c>
      <c r="D52" s="10" t="s">
        <v>53</v>
      </c>
      <c r="E52" s="8" t="s">
        <v>46</v>
      </c>
    </row>
    <row r="53" spans="1:5" ht="13.5">
      <c r="A53" s="8" t="str">
        <f>"23497"</f>
        <v>23497</v>
      </c>
      <c r="B53" s="8" t="s">
        <v>67</v>
      </c>
      <c r="C53" s="8" t="s">
        <v>14</v>
      </c>
      <c r="D53" s="10" t="s">
        <v>68</v>
      </c>
      <c r="E53" s="8" t="s">
        <v>69</v>
      </c>
    </row>
    <row r="54" spans="1:5" ht="13.5">
      <c r="A54" s="8" t="str">
        <f>"23587"</f>
        <v>23587</v>
      </c>
      <c r="B54" s="8" t="s">
        <v>70</v>
      </c>
      <c r="C54" s="8" t="s">
        <v>7</v>
      </c>
      <c r="D54" s="10" t="s">
        <v>68</v>
      </c>
      <c r="E54" s="8" t="s">
        <v>69</v>
      </c>
    </row>
    <row r="55" spans="1:5" ht="13.5">
      <c r="A55" s="8" t="str">
        <f>"23381"</f>
        <v>23381</v>
      </c>
      <c r="B55" s="8" t="s">
        <v>71</v>
      </c>
      <c r="C55" s="8" t="s">
        <v>14</v>
      </c>
      <c r="D55" s="10" t="s">
        <v>72</v>
      </c>
      <c r="E55" s="8" t="s">
        <v>73</v>
      </c>
    </row>
    <row r="56" spans="1:5" ht="13.5">
      <c r="A56" s="8" t="str">
        <f>"23414"</f>
        <v>23414</v>
      </c>
      <c r="B56" s="8" t="s">
        <v>74</v>
      </c>
      <c r="C56" s="8" t="s">
        <v>7</v>
      </c>
      <c r="D56" s="10" t="s">
        <v>72</v>
      </c>
      <c r="E56" s="8" t="s">
        <v>73</v>
      </c>
    </row>
    <row r="57" spans="1:5" ht="13.5">
      <c r="A57" s="8" t="str">
        <f>"23491"</f>
        <v>23491</v>
      </c>
      <c r="B57" s="8" t="s">
        <v>75</v>
      </c>
      <c r="C57" s="8" t="s">
        <v>14</v>
      </c>
      <c r="D57" s="10" t="s">
        <v>72</v>
      </c>
      <c r="E57" s="8" t="s">
        <v>73</v>
      </c>
    </row>
    <row r="58" spans="1:5" ht="13.5">
      <c r="A58" s="8" t="str">
        <f>"23499"</f>
        <v>23499</v>
      </c>
      <c r="B58" s="8" t="s">
        <v>76</v>
      </c>
      <c r="C58" s="8" t="s">
        <v>14</v>
      </c>
      <c r="D58" s="10" t="s">
        <v>72</v>
      </c>
      <c r="E58" s="8" t="s">
        <v>73</v>
      </c>
    </row>
    <row r="59" spans="1:5" ht="13.5">
      <c r="A59" s="8" t="str">
        <f>"23590"</f>
        <v>23590</v>
      </c>
      <c r="B59" s="8" t="s">
        <v>77</v>
      </c>
      <c r="C59" s="8" t="s">
        <v>7</v>
      </c>
      <c r="D59" s="10" t="s">
        <v>72</v>
      </c>
      <c r="E59" s="8" t="s">
        <v>73</v>
      </c>
    </row>
    <row r="60" spans="1:5" ht="13.5">
      <c r="A60" s="8" t="str">
        <f>"23639"</f>
        <v>23639</v>
      </c>
      <c r="B60" s="8" t="s">
        <v>78</v>
      </c>
      <c r="C60" s="8" t="s">
        <v>7</v>
      </c>
      <c r="D60" s="10" t="s">
        <v>72</v>
      </c>
      <c r="E60" s="8" t="s">
        <v>73</v>
      </c>
    </row>
    <row r="61" spans="1:5" ht="13.5">
      <c r="A61" s="8" t="str">
        <f>"23697"</f>
        <v>23697</v>
      </c>
      <c r="B61" s="8" t="s">
        <v>79</v>
      </c>
      <c r="C61" s="8" t="s">
        <v>7</v>
      </c>
      <c r="D61" s="10" t="s">
        <v>72</v>
      </c>
      <c r="E61" s="8" t="s">
        <v>73</v>
      </c>
    </row>
    <row r="62" spans="1:5" ht="13.5">
      <c r="A62" s="8" t="str">
        <f>"23644"</f>
        <v>23644</v>
      </c>
      <c r="B62" s="8" t="s">
        <v>80</v>
      </c>
      <c r="C62" s="8" t="s">
        <v>14</v>
      </c>
      <c r="D62" s="10" t="s">
        <v>81</v>
      </c>
      <c r="E62" s="8" t="s">
        <v>82</v>
      </c>
    </row>
    <row r="63" spans="1:5" ht="13.5">
      <c r="A63" s="8" t="str">
        <f>"23516"</f>
        <v>23516</v>
      </c>
      <c r="B63" s="8" t="s">
        <v>83</v>
      </c>
      <c r="C63" s="8" t="s">
        <v>14</v>
      </c>
      <c r="D63" s="10" t="s">
        <v>84</v>
      </c>
      <c r="E63" s="8" t="s">
        <v>82</v>
      </c>
    </row>
    <row r="64" spans="1:5" ht="13.5">
      <c r="A64" s="8" t="str">
        <f>"23461"</f>
        <v>23461</v>
      </c>
      <c r="B64" s="8" t="s">
        <v>85</v>
      </c>
      <c r="C64" s="8" t="s">
        <v>14</v>
      </c>
      <c r="D64" s="10" t="s">
        <v>86</v>
      </c>
      <c r="E64" s="8" t="s">
        <v>82</v>
      </c>
    </row>
    <row r="65" spans="1:5" ht="13.5">
      <c r="A65" s="8" t="str">
        <f>"23501"</f>
        <v>23501</v>
      </c>
      <c r="B65" s="8" t="s">
        <v>87</v>
      </c>
      <c r="C65" s="8" t="s">
        <v>7</v>
      </c>
      <c r="D65" s="10" t="s">
        <v>86</v>
      </c>
      <c r="E65" s="8" t="s">
        <v>82</v>
      </c>
    </row>
    <row r="66" spans="1:5" ht="13.5">
      <c r="A66" s="8" t="str">
        <f>"23517"</f>
        <v>23517</v>
      </c>
      <c r="B66" s="8" t="s">
        <v>88</v>
      </c>
      <c r="C66" s="8" t="s">
        <v>7</v>
      </c>
      <c r="D66" s="10" t="s">
        <v>86</v>
      </c>
      <c r="E66" s="8" t="s">
        <v>82</v>
      </c>
    </row>
    <row r="67" spans="1:5" ht="13.5">
      <c r="A67" s="8" t="str">
        <f>"23640"</f>
        <v>23640</v>
      </c>
      <c r="B67" s="8" t="s">
        <v>89</v>
      </c>
      <c r="C67" s="8" t="s">
        <v>14</v>
      </c>
      <c r="D67" s="10" t="s">
        <v>86</v>
      </c>
      <c r="E67" s="8" t="s">
        <v>82</v>
      </c>
    </row>
    <row r="68" spans="1:5" ht="13.5">
      <c r="A68" s="8" t="str">
        <f>"23673"</f>
        <v>23673</v>
      </c>
      <c r="B68" s="8" t="s">
        <v>90</v>
      </c>
      <c r="C68" s="8" t="s">
        <v>14</v>
      </c>
      <c r="D68" s="10" t="s">
        <v>86</v>
      </c>
      <c r="E68" s="8" t="s">
        <v>82</v>
      </c>
    </row>
    <row r="69" spans="1:5" ht="13.5">
      <c r="A69" s="8" t="str">
        <f>"23685"</f>
        <v>23685</v>
      </c>
      <c r="B69" s="8" t="s">
        <v>91</v>
      </c>
      <c r="C69" s="8" t="s">
        <v>14</v>
      </c>
      <c r="D69" s="10" t="s">
        <v>86</v>
      </c>
      <c r="E69" s="8" t="s">
        <v>82</v>
      </c>
    </row>
    <row r="70" spans="1:5" ht="13.5">
      <c r="A70" s="8" t="str">
        <f>"23382"</f>
        <v>23382</v>
      </c>
      <c r="B70" s="8" t="s">
        <v>92</v>
      </c>
      <c r="C70" s="8" t="s">
        <v>14</v>
      </c>
      <c r="D70" s="10" t="s">
        <v>93</v>
      </c>
      <c r="E70" s="8" t="s">
        <v>82</v>
      </c>
    </row>
    <row r="71" spans="1:5" ht="13.5">
      <c r="A71" s="8" t="str">
        <f>"23466"</f>
        <v>23466</v>
      </c>
      <c r="B71" s="8" t="s">
        <v>94</v>
      </c>
      <c r="C71" s="8" t="s">
        <v>14</v>
      </c>
      <c r="D71" s="10" t="s">
        <v>93</v>
      </c>
      <c r="E71" s="8" t="s">
        <v>82</v>
      </c>
    </row>
    <row r="72" spans="1:5" ht="13.5">
      <c r="A72" s="8" t="str">
        <f>"23514"</f>
        <v>23514</v>
      </c>
      <c r="B72" s="8" t="s">
        <v>95</v>
      </c>
      <c r="C72" s="8" t="s">
        <v>7</v>
      </c>
      <c r="D72" s="10" t="s">
        <v>93</v>
      </c>
      <c r="E72" s="8" t="s">
        <v>82</v>
      </c>
    </row>
    <row r="73" spans="1:5" ht="13.5">
      <c r="A73" s="8" t="str">
        <f>"23576"</f>
        <v>23576</v>
      </c>
      <c r="B73" s="8" t="s">
        <v>96</v>
      </c>
      <c r="C73" s="8" t="s">
        <v>14</v>
      </c>
      <c r="D73" s="10" t="s">
        <v>93</v>
      </c>
      <c r="E73" s="8" t="s">
        <v>82</v>
      </c>
    </row>
    <row r="74" spans="1:5" ht="13.5">
      <c r="A74" s="8" t="str">
        <f>"23588"</f>
        <v>23588</v>
      </c>
      <c r="B74" s="8" t="s">
        <v>97</v>
      </c>
      <c r="C74" s="8" t="s">
        <v>7</v>
      </c>
      <c r="D74" s="10" t="s">
        <v>93</v>
      </c>
      <c r="E74" s="8" t="s">
        <v>82</v>
      </c>
    </row>
    <row r="75" spans="1:5" ht="13.5">
      <c r="A75" s="8" t="str">
        <f>"23596"</f>
        <v>23596</v>
      </c>
      <c r="B75" s="8" t="s">
        <v>98</v>
      </c>
      <c r="C75" s="8" t="s">
        <v>14</v>
      </c>
      <c r="D75" s="10" t="s">
        <v>93</v>
      </c>
      <c r="E75" s="8" t="s">
        <v>82</v>
      </c>
    </row>
    <row r="76" spans="1:5" ht="13.5">
      <c r="A76" s="8" t="str">
        <f>"23608"</f>
        <v>23608</v>
      </c>
      <c r="B76" s="8" t="s">
        <v>99</v>
      </c>
      <c r="C76" s="8" t="s">
        <v>7</v>
      </c>
      <c r="D76" s="10" t="s">
        <v>93</v>
      </c>
      <c r="E76" s="8" t="s">
        <v>82</v>
      </c>
    </row>
    <row r="77" spans="1:5" ht="13.5">
      <c r="A77" s="8" t="str">
        <f>"23635"</f>
        <v>23635</v>
      </c>
      <c r="B77" s="8" t="s">
        <v>100</v>
      </c>
      <c r="C77" s="8" t="s">
        <v>7</v>
      </c>
      <c r="D77" s="10" t="s">
        <v>93</v>
      </c>
      <c r="E77" s="8" t="s">
        <v>82</v>
      </c>
    </row>
    <row r="78" spans="1:5" ht="13.5">
      <c r="A78" s="8" t="str">
        <f>"23645"</f>
        <v>23645</v>
      </c>
      <c r="B78" s="8" t="s">
        <v>101</v>
      </c>
      <c r="C78" s="8" t="s">
        <v>14</v>
      </c>
      <c r="D78" s="10" t="s">
        <v>93</v>
      </c>
      <c r="E78" s="8" t="s">
        <v>82</v>
      </c>
    </row>
    <row r="79" spans="1:5" ht="13.5">
      <c r="A79" s="8" t="str">
        <f>"23652"</f>
        <v>23652</v>
      </c>
      <c r="B79" s="8" t="s">
        <v>102</v>
      </c>
      <c r="C79" s="8" t="s">
        <v>14</v>
      </c>
      <c r="D79" s="10" t="s">
        <v>93</v>
      </c>
      <c r="E79" s="8" t="s">
        <v>82</v>
      </c>
    </row>
    <row r="80" spans="1:5" ht="13.5">
      <c r="A80" s="8" t="str">
        <f>"23688"</f>
        <v>23688</v>
      </c>
      <c r="B80" s="8" t="s">
        <v>103</v>
      </c>
      <c r="C80" s="8" t="s">
        <v>14</v>
      </c>
      <c r="D80" s="11" t="s">
        <v>93</v>
      </c>
      <c r="E80" s="8" t="s">
        <v>82</v>
      </c>
    </row>
    <row r="81" spans="1:5" ht="13.5">
      <c r="A81" s="8" t="str">
        <f>"23709"</f>
        <v>23709</v>
      </c>
      <c r="B81" s="8" t="s">
        <v>104</v>
      </c>
      <c r="C81" s="8" t="s">
        <v>14</v>
      </c>
      <c r="D81" s="10" t="s">
        <v>93</v>
      </c>
      <c r="E81" s="8" t="s">
        <v>82</v>
      </c>
    </row>
    <row r="82" spans="1:5" ht="13.5">
      <c r="A82" s="8" t="str">
        <f>"23423"</f>
        <v>23423</v>
      </c>
      <c r="B82" s="8" t="s">
        <v>105</v>
      </c>
      <c r="C82" s="8" t="s">
        <v>14</v>
      </c>
      <c r="D82" s="10" t="s">
        <v>106</v>
      </c>
      <c r="E82" s="8" t="s">
        <v>107</v>
      </c>
    </row>
    <row r="83" spans="1:5" ht="13.5">
      <c r="A83" s="8" t="str">
        <f>"23465"</f>
        <v>23465</v>
      </c>
      <c r="B83" s="8" t="s">
        <v>108</v>
      </c>
      <c r="C83" s="8" t="s">
        <v>14</v>
      </c>
      <c r="D83" s="10" t="s">
        <v>106</v>
      </c>
      <c r="E83" s="8" t="s">
        <v>107</v>
      </c>
    </row>
    <row r="84" spans="1:5" ht="13.5">
      <c r="A84" s="8" t="str">
        <f>"23405"</f>
        <v>23405</v>
      </c>
      <c r="B84" s="8" t="s">
        <v>109</v>
      </c>
      <c r="C84" s="8" t="s">
        <v>7</v>
      </c>
      <c r="D84" s="10" t="s">
        <v>110</v>
      </c>
      <c r="E84" s="8" t="s">
        <v>107</v>
      </c>
    </row>
    <row r="85" spans="1:5" ht="13.5">
      <c r="A85" s="8" t="str">
        <f>"23413"</f>
        <v>23413</v>
      </c>
      <c r="B85" s="8" t="s">
        <v>111</v>
      </c>
      <c r="C85" s="8" t="s">
        <v>7</v>
      </c>
      <c r="D85" s="10" t="s">
        <v>110</v>
      </c>
      <c r="E85" s="8" t="s">
        <v>107</v>
      </c>
    </row>
    <row r="86" spans="1:5" ht="13.5">
      <c r="A86" s="8" t="str">
        <f>"23418"</f>
        <v>23418</v>
      </c>
      <c r="B86" s="8" t="s">
        <v>112</v>
      </c>
      <c r="C86" s="8" t="s">
        <v>14</v>
      </c>
      <c r="D86" s="10" t="s">
        <v>110</v>
      </c>
      <c r="E86" s="8" t="s">
        <v>107</v>
      </c>
    </row>
    <row r="87" spans="1:5" ht="13.5">
      <c r="A87" s="8" t="str">
        <f>"23425"</f>
        <v>23425</v>
      </c>
      <c r="B87" s="8" t="s">
        <v>113</v>
      </c>
      <c r="C87" s="8" t="s">
        <v>7</v>
      </c>
      <c r="D87" s="10" t="s">
        <v>110</v>
      </c>
      <c r="E87" s="8" t="s">
        <v>107</v>
      </c>
    </row>
    <row r="88" spans="1:5" ht="13.5">
      <c r="A88" s="8" t="str">
        <f>"23469"</f>
        <v>23469</v>
      </c>
      <c r="B88" s="8" t="s">
        <v>114</v>
      </c>
      <c r="C88" s="8" t="s">
        <v>7</v>
      </c>
      <c r="D88" s="10" t="s">
        <v>110</v>
      </c>
      <c r="E88" s="8" t="s">
        <v>107</v>
      </c>
    </row>
    <row r="89" spans="1:5" ht="13.5">
      <c r="A89" s="8" t="str">
        <f>"23493"</f>
        <v>23493</v>
      </c>
      <c r="B89" s="8" t="s">
        <v>115</v>
      </c>
      <c r="C89" s="8" t="s">
        <v>14</v>
      </c>
      <c r="D89" s="10" t="s">
        <v>110</v>
      </c>
      <c r="E89" s="8" t="s">
        <v>107</v>
      </c>
    </row>
    <row r="90" spans="1:5" ht="13.5">
      <c r="A90" s="8" t="str">
        <f>"23593"</f>
        <v>23593</v>
      </c>
      <c r="B90" s="8" t="s">
        <v>116</v>
      </c>
      <c r="C90" s="8" t="s">
        <v>7</v>
      </c>
      <c r="D90" s="10" t="s">
        <v>110</v>
      </c>
      <c r="E90" s="8" t="s">
        <v>107</v>
      </c>
    </row>
    <row r="91" spans="1:5" ht="13.5">
      <c r="A91" s="8" t="str">
        <f>"23607"</f>
        <v>23607</v>
      </c>
      <c r="B91" s="8" t="s">
        <v>117</v>
      </c>
      <c r="C91" s="8" t="s">
        <v>14</v>
      </c>
      <c r="D91" s="10" t="s">
        <v>110</v>
      </c>
      <c r="E91" s="8" t="s">
        <v>107</v>
      </c>
    </row>
    <row r="92" spans="1:5" ht="13.5">
      <c r="A92" s="8" t="str">
        <f>"23630"</f>
        <v>23630</v>
      </c>
      <c r="B92" s="8" t="s">
        <v>118</v>
      </c>
      <c r="C92" s="8" t="s">
        <v>14</v>
      </c>
      <c r="D92" s="10" t="s">
        <v>110</v>
      </c>
      <c r="E92" s="8" t="s">
        <v>107</v>
      </c>
    </row>
    <row r="93" spans="1:5" ht="13.5">
      <c r="A93" s="8" t="str">
        <f>"23421"</f>
        <v>23421</v>
      </c>
      <c r="B93" s="8" t="s">
        <v>119</v>
      </c>
      <c r="C93" s="8" t="s">
        <v>7</v>
      </c>
      <c r="D93" s="10" t="s">
        <v>120</v>
      </c>
      <c r="E93" s="8" t="s">
        <v>121</v>
      </c>
    </row>
    <row r="94" spans="1:5" ht="13.5">
      <c r="A94" s="8" t="str">
        <f>"23559"</f>
        <v>23559</v>
      </c>
      <c r="B94" s="8" t="s">
        <v>122</v>
      </c>
      <c r="C94" s="8" t="s">
        <v>7</v>
      </c>
      <c r="D94" s="10" t="s">
        <v>120</v>
      </c>
      <c r="E94" s="8" t="s">
        <v>121</v>
      </c>
    </row>
    <row r="95" spans="1:5" ht="13.5">
      <c r="A95" s="8" t="str">
        <f>"23389"</f>
        <v>23389</v>
      </c>
      <c r="B95" s="8" t="s">
        <v>123</v>
      </c>
      <c r="C95" s="8" t="s">
        <v>14</v>
      </c>
      <c r="D95" s="10" t="s">
        <v>124</v>
      </c>
      <c r="E95" s="8" t="s">
        <v>121</v>
      </c>
    </row>
    <row r="96" spans="1:5" ht="13.5">
      <c r="A96" s="8" t="str">
        <f>"23564"</f>
        <v>23564</v>
      </c>
      <c r="B96" s="8" t="s">
        <v>125</v>
      </c>
      <c r="C96" s="8" t="s">
        <v>7</v>
      </c>
      <c r="D96" s="10" t="s">
        <v>126</v>
      </c>
      <c r="E96" s="8" t="s">
        <v>127</v>
      </c>
    </row>
    <row r="97" spans="1:5" ht="13.5">
      <c r="A97" s="8" t="str">
        <f>"23615"</f>
        <v>23615</v>
      </c>
      <c r="B97" s="8" t="s">
        <v>128</v>
      </c>
      <c r="C97" s="8" t="s">
        <v>7</v>
      </c>
      <c r="D97" s="10" t="s">
        <v>126</v>
      </c>
      <c r="E97" s="8" t="s">
        <v>127</v>
      </c>
    </row>
    <row r="98" spans="1:5" ht="13.5">
      <c r="A98" s="8" t="str">
        <f>"23653"</f>
        <v>23653</v>
      </c>
      <c r="B98" s="8" t="s">
        <v>129</v>
      </c>
      <c r="C98" s="8" t="s">
        <v>14</v>
      </c>
      <c r="D98" s="10" t="s">
        <v>126</v>
      </c>
      <c r="E98" s="8" t="s">
        <v>127</v>
      </c>
    </row>
    <row r="99" spans="1:5" ht="13.5">
      <c r="A99" s="8" t="str">
        <f>"23703"</f>
        <v>23703</v>
      </c>
      <c r="B99" s="8" t="s">
        <v>130</v>
      </c>
      <c r="C99" s="8" t="s">
        <v>14</v>
      </c>
      <c r="D99" s="10" t="s">
        <v>126</v>
      </c>
      <c r="E99" s="8" t="s">
        <v>127</v>
      </c>
    </row>
    <row r="100" spans="1:5" ht="13.5">
      <c r="A100" s="8" t="str">
        <f>"23498"</f>
        <v>23498</v>
      </c>
      <c r="B100" s="8" t="s">
        <v>131</v>
      </c>
      <c r="C100" s="8" t="s">
        <v>14</v>
      </c>
      <c r="D100" s="10" t="s">
        <v>132</v>
      </c>
      <c r="E100" s="8" t="s">
        <v>127</v>
      </c>
    </row>
    <row r="101" spans="1:5" ht="13.5">
      <c r="A101" s="8" t="str">
        <f>"23611"</f>
        <v>23611</v>
      </c>
      <c r="B101" s="8" t="s">
        <v>133</v>
      </c>
      <c r="C101" s="8" t="s">
        <v>7</v>
      </c>
      <c r="D101" s="10" t="s">
        <v>132</v>
      </c>
      <c r="E101" s="8" t="s">
        <v>127</v>
      </c>
    </row>
    <row r="102" spans="1:5" ht="13.5">
      <c r="A102" s="8" t="str">
        <f>"23656"</f>
        <v>23656</v>
      </c>
      <c r="B102" s="8" t="s">
        <v>134</v>
      </c>
      <c r="C102" s="8" t="s">
        <v>14</v>
      </c>
      <c r="D102" s="10" t="s">
        <v>132</v>
      </c>
      <c r="E102" s="8" t="s">
        <v>127</v>
      </c>
    </row>
    <row r="103" spans="1:5" ht="13.5">
      <c r="A103" s="8" t="str">
        <f>"23694"</f>
        <v>23694</v>
      </c>
      <c r="B103" s="8" t="s">
        <v>108</v>
      </c>
      <c r="C103" s="8" t="s">
        <v>14</v>
      </c>
      <c r="D103" s="12" t="s">
        <v>132</v>
      </c>
      <c r="E103" s="8" t="s">
        <v>127</v>
      </c>
    </row>
    <row r="104" spans="1:5" ht="13.5">
      <c r="A104" s="8" t="str">
        <f>"23419"</f>
        <v>23419</v>
      </c>
      <c r="B104" s="8" t="s">
        <v>135</v>
      </c>
      <c r="C104" s="8" t="s">
        <v>7</v>
      </c>
      <c r="D104" s="10" t="s">
        <v>136</v>
      </c>
      <c r="E104" s="8" t="s">
        <v>137</v>
      </c>
    </row>
    <row r="105" spans="1:5" ht="13.5">
      <c r="A105" s="8" t="str">
        <f>"23437"</f>
        <v>23437</v>
      </c>
      <c r="B105" s="8" t="s">
        <v>138</v>
      </c>
      <c r="C105" s="8" t="s">
        <v>7</v>
      </c>
      <c r="D105" s="10" t="s">
        <v>136</v>
      </c>
      <c r="E105" s="8" t="s">
        <v>137</v>
      </c>
    </row>
    <row r="106" spans="1:5" ht="13.5">
      <c r="A106" s="8" t="str">
        <f>"23460"</f>
        <v>23460</v>
      </c>
      <c r="B106" s="8" t="s">
        <v>139</v>
      </c>
      <c r="C106" s="8" t="s">
        <v>7</v>
      </c>
      <c r="D106" s="10" t="s">
        <v>136</v>
      </c>
      <c r="E106" s="8" t="s">
        <v>137</v>
      </c>
    </row>
    <row r="107" spans="1:5" ht="13.5">
      <c r="A107" s="8" t="str">
        <f>"23478"</f>
        <v>23478</v>
      </c>
      <c r="B107" s="8" t="s">
        <v>140</v>
      </c>
      <c r="C107" s="8" t="s">
        <v>7</v>
      </c>
      <c r="D107" s="10" t="s">
        <v>136</v>
      </c>
      <c r="E107" s="8" t="s">
        <v>137</v>
      </c>
    </row>
    <row r="108" spans="1:5" ht="13.5">
      <c r="A108" s="8" t="str">
        <f>"23505"</f>
        <v>23505</v>
      </c>
      <c r="B108" s="8" t="s">
        <v>141</v>
      </c>
      <c r="C108" s="8" t="s">
        <v>14</v>
      </c>
      <c r="D108" s="10" t="s">
        <v>136</v>
      </c>
      <c r="E108" s="8" t="s">
        <v>137</v>
      </c>
    </row>
    <row r="109" spans="1:5" ht="13.5">
      <c r="A109" s="8" t="str">
        <f>"23507"</f>
        <v>23507</v>
      </c>
      <c r="B109" s="8" t="s">
        <v>142</v>
      </c>
      <c r="C109" s="8" t="s">
        <v>7</v>
      </c>
      <c r="D109" s="10" t="s">
        <v>136</v>
      </c>
      <c r="E109" s="8" t="s">
        <v>137</v>
      </c>
    </row>
    <row r="110" spans="1:5" ht="13.5">
      <c r="A110" s="8" t="str">
        <f>"23681"</f>
        <v>23681</v>
      </c>
      <c r="B110" s="8" t="s">
        <v>143</v>
      </c>
      <c r="C110" s="8" t="s">
        <v>7</v>
      </c>
      <c r="D110" s="10" t="s">
        <v>136</v>
      </c>
      <c r="E110" s="8" t="s">
        <v>137</v>
      </c>
    </row>
    <row r="111" spans="1:5" ht="13.5">
      <c r="A111" s="8" t="str">
        <f>"23455"</f>
        <v>23455</v>
      </c>
      <c r="B111" s="8" t="s">
        <v>144</v>
      </c>
      <c r="C111" s="8" t="s">
        <v>14</v>
      </c>
      <c r="D111" s="10" t="s">
        <v>145</v>
      </c>
      <c r="E111" s="8" t="s">
        <v>146</v>
      </c>
    </row>
    <row r="112" spans="1:5" ht="13.5">
      <c r="A112" s="8" t="str">
        <f>"23612"</f>
        <v>23612</v>
      </c>
      <c r="B112" s="8" t="s">
        <v>147</v>
      </c>
      <c r="C112" s="8" t="s">
        <v>14</v>
      </c>
      <c r="D112" s="10" t="s">
        <v>145</v>
      </c>
      <c r="E112" s="8" t="s">
        <v>146</v>
      </c>
    </row>
    <row r="113" spans="1:5" ht="13.5">
      <c r="A113" s="8" t="str">
        <f>"23561"</f>
        <v>23561</v>
      </c>
      <c r="B113" s="8" t="s">
        <v>148</v>
      </c>
      <c r="C113" s="8" t="s">
        <v>7</v>
      </c>
      <c r="D113" s="10" t="s">
        <v>149</v>
      </c>
      <c r="E113" s="8" t="s">
        <v>146</v>
      </c>
    </row>
    <row r="114" spans="1:5" ht="13.5">
      <c r="A114" s="8" t="str">
        <f>"23692"</f>
        <v>23692</v>
      </c>
      <c r="B114" s="8" t="s">
        <v>150</v>
      </c>
      <c r="C114" s="8" t="s">
        <v>14</v>
      </c>
      <c r="D114" s="10" t="s">
        <v>149</v>
      </c>
      <c r="E114" s="8" t="s">
        <v>146</v>
      </c>
    </row>
    <row r="115" spans="1:5" ht="13.5">
      <c r="A115" s="8">
        <v>23714</v>
      </c>
      <c r="B115" s="8" t="s">
        <v>151</v>
      </c>
      <c r="C115" s="8" t="s">
        <v>14</v>
      </c>
      <c r="D115" s="10" t="s">
        <v>152</v>
      </c>
      <c r="E115" s="8" t="s">
        <v>146</v>
      </c>
    </row>
    <row r="116" spans="1:5" ht="13.5">
      <c r="A116" s="8" t="str">
        <f>"23407"</f>
        <v>23407</v>
      </c>
      <c r="B116" s="8" t="s">
        <v>153</v>
      </c>
      <c r="C116" s="8" t="s">
        <v>7</v>
      </c>
      <c r="D116" s="10" t="s">
        <v>152</v>
      </c>
      <c r="E116" s="8" t="s">
        <v>146</v>
      </c>
    </row>
    <row r="117" spans="1:5" ht="13.5">
      <c r="A117" s="8" t="str">
        <f>"23538"</f>
        <v>23538</v>
      </c>
      <c r="B117" s="8" t="s">
        <v>154</v>
      </c>
      <c r="C117" s="8" t="s">
        <v>14</v>
      </c>
      <c r="D117" s="10" t="s">
        <v>152</v>
      </c>
      <c r="E117" s="8" t="s">
        <v>146</v>
      </c>
    </row>
    <row r="118" spans="1:5" ht="13.5">
      <c r="A118" s="8" t="str">
        <f>"23452"</f>
        <v>23452</v>
      </c>
      <c r="B118" s="8" t="s">
        <v>155</v>
      </c>
      <c r="C118" s="8" t="s">
        <v>7</v>
      </c>
      <c r="D118" s="10" t="s">
        <v>156</v>
      </c>
      <c r="E118" s="8" t="s">
        <v>146</v>
      </c>
    </row>
    <row r="119" spans="1:5" ht="13.5">
      <c r="A119" s="8" t="str">
        <f>"23650"</f>
        <v>23650</v>
      </c>
      <c r="B119" s="8" t="s">
        <v>157</v>
      </c>
      <c r="C119" s="8" t="s">
        <v>14</v>
      </c>
      <c r="D119" s="10" t="s">
        <v>156</v>
      </c>
      <c r="E119" s="8" t="s">
        <v>146</v>
      </c>
    </row>
    <row r="120" spans="1:5" ht="13.5">
      <c r="A120" s="8" t="str">
        <f>"23710"</f>
        <v>23710</v>
      </c>
      <c r="B120" s="8" t="s">
        <v>158</v>
      </c>
      <c r="C120" s="8" t="s">
        <v>14</v>
      </c>
      <c r="D120" s="10" t="s">
        <v>156</v>
      </c>
      <c r="E120" s="8" t="s">
        <v>146</v>
      </c>
    </row>
    <row r="121" spans="1:5" ht="13.5">
      <c r="A121" s="13">
        <v>23715</v>
      </c>
      <c r="B121" s="8" t="s">
        <v>159</v>
      </c>
      <c r="C121" s="8" t="s">
        <v>7</v>
      </c>
      <c r="D121" s="10" t="s">
        <v>160</v>
      </c>
      <c r="E121" s="8" t="s">
        <v>161</v>
      </c>
    </row>
    <row r="122" spans="1:5" ht="13.5">
      <c r="A122" s="8" t="str">
        <f>"23379"</f>
        <v>23379</v>
      </c>
      <c r="B122" s="8" t="s">
        <v>162</v>
      </c>
      <c r="C122" s="8" t="s">
        <v>7</v>
      </c>
      <c r="D122" s="10" t="s">
        <v>160</v>
      </c>
      <c r="E122" s="8" t="s">
        <v>161</v>
      </c>
    </row>
    <row r="123" spans="1:5" ht="13.5">
      <c r="A123" s="8" t="str">
        <f>"23402"</f>
        <v>23402</v>
      </c>
      <c r="B123" s="8" t="s">
        <v>163</v>
      </c>
      <c r="C123" s="8" t="s">
        <v>7</v>
      </c>
      <c r="D123" s="10" t="s">
        <v>160</v>
      </c>
      <c r="E123" s="8" t="s">
        <v>161</v>
      </c>
    </row>
    <row r="124" spans="1:5" ht="13.5">
      <c r="A124" s="8" t="str">
        <f>"23487"</f>
        <v>23487</v>
      </c>
      <c r="B124" s="8" t="s">
        <v>164</v>
      </c>
      <c r="C124" s="8" t="s">
        <v>7</v>
      </c>
      <c r="D124" s="10" t="s">
        <v>160</v>
      </c>
      <c r="E124" s="8" t="s">
        <v>161</v>
      </c>
    </row>
    <row r="125" spans="1:5" ht="13.5">
      <c r="A125" s="8" t="str">
        <f>"23512"</f>
        <v>23512</v>
      </c>
      <c r="B125" s="8" t="s">
        <v>165</v>
      </c>
      <c r="C125" s="8" t="s">
        <v>7</v>
      </c>
      <c r="D125" s="10" t="s">
        <v>160</v>
      </c>
      <c r="E125" s="8" t="s">
        <v>161</v>
      </c>
    </row>
    <row r="126" spans="1:5" ht="13.5">
      <c r="A126" s="8" t="str">
        <f>"23526"</f>
        <v>23526</v>
      </c>
      <c r="B126" s="8" t="s">
        <v>166</v>
      </c>
      <c r="C126" s="8" t="s">
        <v>14</v>
      </c>
      <c r="D126" s="10" t="s">
        <v>160</v>
      </c>
      <c r="E126" s="8" t="s">
        <v>161</v>
      </c>
    </row>
    <row r="127" spans="1:5" ht="13.5">
      <c r="A127" s="8" t="str">
        <f>"23584"</f>
        <v>23584</v>
      </c>
      <c r="B127" s="8" t="s">
        <v>167</v>
      </c>
      <c r="C127" s="8" t="s">
        <v>14</v>
      </c>
      <c r="D127" s="10" t="s">
        <v>160</v>
      </c>
      <c r="E127" s="8" t="s">
        <v>161</v>
      </c>
    </row>
    <row r="128" spans="1:5" ht="13.5">
      <c r="A128" s="8" t="str">
        <f>"23585"</f>
        <v>23585</v>
      </c>
      <c r="B128" s="8" t="s">
        <v>168</v>
      </c>
      <c r="C128" s="8" t="s">
        <v>7</v>
      </c>
      <c r="D128" s="10" t="s">
        <v>160</v>
      </c>
      <c r="E128" s="8" t="s">
        <v>161</v>
      </c>
    </row>
    <row r="129" spans="1:5" ht="13.5">
      <c r="A129" s="8" t="str">
        <f>"23613"</f>
        <v>23613</v>
      </c>
      <c r="B129" s="8" t="s">
        <v>169</v>
      </c>
      <c r="C129" s="8" t="s">
        <v>7</v>
      </c>
      <c r="D129" s="10" t="s">
        <v>160</v>
      </c>
      <c r="E129" s="8" t="s">
        <v>161</v>
      </c>
    </row>
    <row r="130" spans="1:5" ht="13.5">
      <c r="A130" s="8" t="str">
        <f>"23622"</f>
        <v>23622</v>
      </c>
      <c r="B130" s="8" t="s">
        <v>170</v>
      </c>
      <c r="C130" s="8" t="s">
        <v>7</v>
      </c>
      <c r="D130" s="10" t="s">
        <v>160</v>
      </c>
      <c r="E130" s="8" t="s">
        <v>161</v>
      </c>
    </row>
    <row r="131" spans="1:5" ht="13.5">
      <c r="A131" s="8" t="str">
        <f>"23657"</f>
        <v>23657</v>
      </c>
      <c r="B131" s="8" t="s">
        <v>171</v>
      </c>
      <c r="C131" s="8" t="s">
        <v>14</v>
      </c>
      <c r="D131" s="11" t="s">
        <v>160</v>
      </c>
      <c r="E131" s="8" t="s">
        <v>161</v>
      </c>
    </row>
    <row r="132" spans="1:5" ht="13.5">
      <c r="A132" s="8" t="str">
        <f>"23462"</f>
        <v>23462</v>
      </c>
      <c r="B132" s="8" t="s">
        <v>172</v>
      </c>
      <c r="C132" s="8" t="s">
        <v>7</v>
      </c>
      <c r="D132" s="10" t="s">
        <v>173</v>
      </c>
      <c r="E132" s="8" t="s">
        <v>174</v>
      </c>
    </row>
    <row r="133" spans="1:5" ht="13.5">
      <c r="A133" s="8" t="str">
        <f>"23637"</f>
        <v>23637</v>
      </c>
      <c r="B133" s="8" t="s">
        <v>175</v>
      </c>
      <c r="C133" s="8" t="s">
        <v>7</v>
      </c>
      <c r="D133" s="10" t="s">
        <v>173</v>
      </c>
      <c r="E133" s="8" t="s">
        <v>174</v>
      </c>
    </row>
    <row r="134" spans="1:5" ht="13.5">
      <c r="A134" s="8" t="str">
        <f>"23532"</f>
        <v>23532</v>
      </c>
      <c r="B134" s="8" t="s">
        <v>176</v>
      </c>
      <c r="C134" s="8" t="s">
        <v>14</v>
      </c>
      <c r="D134" s="10" t="s">
        <v>177</v>
      </c>
      <c r="E134" s="8" t="s">
        <v>174</v>
      </c>
    </row>
    <row r="135" spans="1:5" ht="13.5">
      <c r="A135" s="8" t="str">
        <f>"23390"</f>
        <v>23390</v>
      </c>
      <c r="B135" s="8" t="s">
        <v>178</v>
      </c>
      <c r="C135" s="8" t="s">
        <v>14</v>
      </c>
      <c r="D135" s="10" t="s">
        <v>179</v>
      </c>
      <c r="E135" s="8" t="s">
        <v>180</v>
      </c>
    </row>
    <row r="136" spans="1:5" ht="13.5">
      <c r="A136" s="8" t="str">
        <f>"23422"</f>
        <v>23422</v>
      </c>
      <c r="B136" s="8" t="s">
        <v>181</v>
      </c>
      <c r="C136" s="8" t="s">
        <v>7</v>
      </c>
      <c r="D136" s="10" t="s">
        <v>179</v>
      </c>
      <c r="E136" s="8" t="s">
        <v>180</v>
      </c>
    </row>
    <row r="137" spans="1:5" ht="13.5">
      <c r="A137" s="8" t="str">
        <f>"23432"</f>
        <v>23432</v>
      </c>
      <c r="B137" s="8" t="s">
        <v>182</v>
      </c>
      <c r="C137" s="8" t="s">
        <v>7</v>
      </c>
      <c r="D137" s="10" t="s">
        <v>179</v>
      </c>
      <c r="E137" s="8" t="s">
        <v>180</v>
      </c>
    </row>
    <row r="138" spans="1:5" ht="13.5">
      <c r="A138" s="8" t="str">
        <f>"23503"</f>
        <v>23503</v>
      </c>
      <c r="B138" s="8" t="s">
        <v>183</v>
      </c>
      <c r="C138" s="8" t="s">
        <v>14</v>
      </c>
      <c r="D138" s="10" t="s">
        <v>179</v>
      </c>
      <c r="E138" s="8" t="s">
        <v>180</v>
      </c>
    </row>
    <row r="139" spans="1:5" ht="13.5">
      <c r="A139" s="8" t="str">
        <f>"23578"</f>
        <v>23578</v>
      </c>
      <c r="B139" s="8" t="s">
        <v>184</v>
      </c>
      <c r="C139" s="8" t="s">
        <v>14</v>
      </c>
      <c r="D139" s="10" t="s">
        <v>179</v>
      </c>
      <c r="E139" s="8" t="s">
        <v>180</v>
      </c>
    </row>
    <row r="140" spans="1:5" ht="13.5">
      <c r="A140" s="8" t="str">
        <f>"23617"</f>
        <v>23617</v>
      </c>
      <c r="B140" s="8" t="s">
        <v>185</v>
      </c>
      <c r="C140" s="8" t="s">
        <v>14</v>
      </c>
      <c r="D140" s="10" t="s">
        <v>179</v>
      </c>
      <c r="E140" s="8" t="s">
        <v>180</v>
      </c>
    </row>
    <row r="141" spans="1:5" ht="13.5">
      <c r="A141" s="8" t="str">
        <f>"23636"</f>
        <v>23636</v>
      </c>
      <c r="B141" s="8" t="s">
        <v>186</v>
      </c>
      <c r="C141" s="8" t="s">
        <v>14</v>
      </c>
      <c r="D141" s="10" t="s">
        <v>179</v>
      </c>
      <c r="E141" s="8" t="s">
        <v>180</v>
      </c>
    </row>
    <row r="142" spans="1:5" ht="13.5">
      <c r="A142" s="8" t="str">
        <f>"23690"</f>
        <v>23690</v>
      </c>
      <c r="B142" s="8" t="s">
        <v>187</v>
      </c>
      <c r="C142" s="8" t="s">
        <v>14</v>
      </c>
      <c r="D142" s="10" t="s">
        <v>179</v>
      </c>
      <c r="E142" s="8" t="s">
        <v>180</v>
      </c>
    </row>
    <row r="143" spans="1:5" ht="13.5">
      <c r="A143" s="8" t="str">
        <f>"23699"</f>
        <v>23699</v>
      </c>
      <c r="B143" s="8" t="s">
        <v>188</v>
      </c>
      <c r="C143" s="8" t="s">
        <v>14</v>
      </c>
      <c r="D143" s="10" t="s">
        <v>179</v>
      </c>
      <c r="E143" s="8" t="s">
        <v>180</v>
      </c>
    </row>
    <row r="144" spans="1:5" ht="13.5">
      <c r="A144" s="8" t="str">
        <f>"23701"</f>
        <v>23701</v>
      </c>
      <c r="B144" s="8" t="s">
        <v>189</v>
      </c>
      <c r="C144" s="8" t="s">
        <v>14</v>
      </c>
      <c r="D144" s="10" t="s">
        <v>179</v>
      </c>
      <c r="E144" s="8" t="s">
        <v>180</v>
      </c>
    </row>
    <row r="145" spans="1:5" ht="13.5">
      <c r="A145" s="8" t="str">
        <f>"23597"</f>
        <v>23597</v>
      </c>
      <c r="B145" s="8" t="s">
        <v>190</v>
      </c>
      <c r="C145" s="8" t="s">
        <v>7</v>
      </c>
      <c r="D145" s="10" t="s">
        <v>191</v>
      </c>
      <c r="E145" s="8" t="s">
        <v>192</v>
      </c>
    </row>
    <row r="146" spans="1:5" ht="13.5">
      <c r="A146" s="8" t="str">
        <f>"23598"</f>
        <v>23598</v>
      </c>
      <c r="B146" s="8" t="s">
        <v>193</v>
      </c>
      <c r="C146" s="8" t="s">
        <v>7</v>
      </c>
      <c r="D146" s="10" t="s">
        <v>191</v>
      </c>
      <c r="E146" s="8" t="s">
        <v>192</v>
      </c>
    </row>
    <row r="147" spans="1:5" ht="13.5">
      <c r="A147" s="8" t="str">
        <f>"23599"</f>
        <v>23599</v>
      </c>
      <c r="B147" s="8" t="s">
        <v>194</v>
      </c>
      <c r="C147" s="8" t="s">
        <v>7</v>
      </c>
      <c r="D147" s="10" t="s">
        <v>191</v>
      </c>
      <c r="E147" s="8" t="s">
        <v>192</v>
      </c>
    </row>
    <row r="148" spans="1:5" ht="13.5">
      <c r="A148" s="8" t="str">
        <f>"23600"</f>
        <v>23600</v>
      </c>
      <c r="B148" s="8" t="s">
        <v>195</v>
      </c>
      <c r="C148" s="8" t="s">
        <v>7</v>
      </c>
      <c r="D148" s="10" t="s">
        <v>191</v>
      </c>
      <c r="E148" s="8" t="s">
        <v>192</v>
      </c>
    </row>
    <row r="149" spans="1:5" ht="13.5">
      <c r="A149" s="8" t="str">
        <f>"23601"</f>
        <v>23601</v>
      </c>
      <c r="B149" s="8" t="s">
        <v>196</v>
      </c>
      <c r="C149" s="8" t="s">
        <v>7</v>
      </c>
      <c r="D149" s="10" t="s">
        <v>191</v>
      </c>
      <c r="E149" s="8" t="s">
        <v>192</v>
      </c>
    </row>
    <row r="150" spans="1:5" ht="13.5">
      <c r="A150" s="8" t="str">
        <f>"23602"</f>
        <v>23602</v>
      </c>
      <c r="B150" s="8" t="s">
        <v>197</v>
      </c>
      <c r="C150" s="8" t="s">
        <v>14</v>
      </c>
      <c r="D150" s="10" t="s">
        <v>191</v>
      </c>
      <c r="E150" s="8" t="s">
        <v>192</v>
      </c>
    </row>
    <row r="151" spans="1:5" ht="13.5">
      <c r="A151" s="8" t="str">
        <f>"23603"</f>
        <v>23603</v>
      </c>
      <c r="B151" s="8" t="s">
        <v>198</v>
      </c>
      <c r="C151" s="8" t="s">
        <v>14</v>
      </c>
      <c r="D151" s="10" t="s">
        <v>191</v>
      </c>
      <c r="E151" s="8" t="s">
        <v>192</v>
      </c>
    </row>
    <row r="152" spans="1:5" ht="13.5">
      <c r="A152" s="8" t="str">
        <f>"23604"</f>
        <v>23604</v>
      </c>
      <c r="B152" s="8" t="s">
        <v>199</v>
      </c>
      <c r="C152" s="8" t="s">
        <v>14</v>
      </c>
      <c r="D152" s="10" t="s">
        <v>191</v>
      </c>
      <c r="E152" s="8" t="s">
        <v>192</v>
      </c>
    </row>
    <row r="153" spans="1:5" ht="13.5">
      <c r="A153" s="8" t="str">
        <f>"23641"</f>
        <v>23641</v>
      </c>
      <c r="B153" s="8" t="s">
        <v>200</v>
      </c>
      <c r="C153" s="8" t="s">
        <v>7</v>
      </c>
      <c r="D153" s="10" t="s">
        <v>191</v>
      </c>
      <c r="E153" s="8" t="s">
        <v>192</v>
      </c>
    </row>
    <row r="154" spans="1:5" ht="13.5">
      <c r="A154" s="8" t="str">
        <f>"23654"</f>
        <v>23654</v>
      </c>
      <c r="B154" s="8" t="s">
        <v>201</v>
      </c>
      <c r="C154" s="8" t="s">
        <v>14</v>
      </c>
      <c r="D154" s="10" t="s">
        <v>191</v>
      </c>
      <c r="E154" s="8" t="s">
        <v>192</v>
      </c>
    </row>
    <row r="155" spans="1:5" ht="13.5">
      <c r="A155" s="8" t="str">
        <f>"23658"</f>
        <v>23658</v>
      </c>
      <c r="B155" s="8" t="s">
        <v>202</v>
      </c>
      <c r="C155" s="8" t="s">
        <v>14</v>
      </c>
      <c r="D155" s="10" t="s">
        <v>191</v>
      </c>
      <c r="E155" s="8" t="s">
        <v>192</v>
      </c>
    </row>
    <row r="156" spans="1:5" ht="13.5">
      <c r="A156" s="8" t="str">
        <f>"23682"</f>
        <v>23682</v>
      </c>
      <c r="B156" s="8" t="s">
        <v>203</v>
      </c>
      <c r="C156" s="8" t="s">
        <v>7</v>
      </c>
      <c r="D156" s="10" t="s">
        <v>191</v>
      </c>
      <c r="E156" s="8" t="s">
        <v>192</v>
      </c>
    </row>
    <row r="157" spans="1:5" ht="13.5">
      <c r="A157" s="8" t="str">
        <f>"23683"</f>
        <v>23683</v>
      </c>
      <c r="B157" s="8" t="s">
        <v>204</v>
      </c>
      <c r="C157" s="8" t="s">
        <v>7</v>
      </c>
      <c r="D157" s="10" t="s">
        <v>191</v>
      </c>
      <c r="E157" s="8" t="s">
        <v>192</v>
      </c>
    </row>
    <row r="158" spans="1:5" ht="13.5">
      <c r="A158" s="8" t="str">
        <f>"23684"</f>
        <v>23684</v>
      </c>
      <c r="B158" s="8" t="s">
        <v>205</v>
      </c>
      <c r="C158" s="8" t="s">
        <v>7</v>
      </c>
      <c r="D158" s="10" t="s">
        <v>191</v>
      </c>
      <c r="E158" s="8" t="s">
        <v>192</v>
      </c>
    </row>
    <row r="159" spans="1:5" ht="13.5">
      <c r="A159" s="8" t="str">
        <f>"23686"</f>
        <v>23686</v>
      </c>
      <c r="B159" s="8" t="s">
        <v>206</v>
      </c>
      <c r="C159" s="8" t="s">
        <v>14</v>
      </c>
      <c r="D159" s="10" t="s">
        <v>191</v>
      </c>
      <c r="E159" s="8" t="s">
        <v>192</v>
      </c>
    </row>
    <row r="160" spans="1:5" ht="13.5">
      <c r="A160" s="8" t="str">
        <f>"23698"</f>
        <v>23698</v>
      </c>
      <c r="B160" s="8" t="s">
        <v>207</v>
      </c>
      <c r="C160" s="8" t="s">
        <v>7</v>
      </c>
      <c r="D160" s="10" t="s">
        <v>191</v>
      </c>
      <c r="E160" s="8" t="s">
        <v>192</v>
      </c>
    </row>
    <row r="161" spans="1:5" ht="13.5">
      <c r="A161" s="8" t="str">
        <f>"23708"</f>
        <v>23708</v>
      </c>
      <c r="B161" s="8" t="s">
        <v>208</v>
      </c>
      <c r="C161" s="8" t="s">
        <v>7</v>
      </c>
      <c r="D161" s="10" t="s">
        <v>191</v>
      </c>
      <c r="E161" s="8" t="s">
        <v>192</v>
      </c>
    </row>
    <row r="162" spans="1:5" ht="13.5">
      <c r="A162" s="8" t="str">
        <f>"23458"</f>
        <v>23458</v>
      </c>
      <c r="B162" s="8" t="s">
        <v>209</v>
      </c>
      <c r="C162" s="8" t="s">
        <v>7</v>
      </c>
      <c r="D162" s="10" t="s">
        <v>210</v>
      </c>
      <c r="E162" s="8" t="s">
        <v>192</v>
      </c>
    </row>
    <row r="163" spans="1:5" ht="13.5">
      <c r="A163" s="8" t="str">
        <f>"23496"</f>
        <v>23496</v>
      </c>
      <c r="B163" s="8" t="s">
        <v>211</v>
      </c>
      <c r="C163" s="8" t="s">
        <v>14</v>
      </c>
      <c r="D163" s="10" t="s">
        <v>210</v>
      </c>
      <c r="E163" s="8" t="s">
        <v>192</v>
      </c>
    </row>
    <row r="164" spans="1:5" ht="13.5">
      <c r="A164" s="8" t="str">
        <f>"23513"</f>
        <v>23513</v>
      </c>
      <c r="B164" s="8" t="s">
        <v>212</v>
      </c>
      <c r="C164" s="8" t="s">
        <v>14</v>
      </c>
      <c r="D164" s="10" t="s">
        <v>210</v>
      </c>
      <c r="E164" s="8" t="s">
        <v>192</v>
      </c>
    </row>
    <row r="165" spans="1:5" ht="13.5">
      <c r="A165" s="8" t="str">
        <f>"23525"</f>
        <v>23525</v>
      </c>
      <c r="B165" s="8" t="s">
        <v>213</v>
      </c>
      <c r="C165" s="8" t="s">
        <v>14</v>
      </c>
      <c r="D165" s="10" t="s">
        <v>210</v>
      </c>
      <c r="E165" s="8" t="s">
        <v>192</v>
      </c>
    </row>
    <row r="166" spans="1:5" ht="13.5">
      <c r="A166" s="8" t="str">
        <f>"23528"</f>
        <v>23528</v>
      </c>
      <c r="B166" s="8" t="s">
        <v>214</v>
      </c>
      <c r="C166" s="8" t="s">
        <v>7</v>
      </c>
      <c r="D166" s="10" t="s">
        <v>210</v>
      </c>
      <c r="E166" s="8" t="s">
        <v>192</v>
      </c>
    </row>
    <row r="167" spans="1:5" ht="13.5">
      <c r="A167" s="8" t="str">
        <f>"23572"</f>
        <v>23572</v>
      </c>
      <c r="B167" s="8" t="s">
        <v>215</v>
      </c>
      <c r="C167" s="8" t="s">
        <v>7</v>
      </c>
      <c r="D167" s="10" t="s">
        <v>210</v>
      </c>
      <c r="E167" s="8" t="s">
        <v>192</v>
      </c>
    </row>
    <row r="168" spans="1:5" ht="13.5">
      <c r="A168" s="8" t="str">
        <f>"23579"</f>
        <v>23579</v>
      </c>
      <c r="B168" s="8" t="s">
        <v>216</v>
      </c>
      <c r="C168" s="8" t="s">
        <v>14</v>
      </c>
      <c r="D168" s="10" t="s">
        <v>210</v>
      </c>
      <c r="E168" s="8" t="s">
        <v>192</v>
      </c>
    </row>
    <row r="169" spans="1:5" ht="13.5">
      <c r="A169" s="8" t="str">
        <f>"23619"</f>
        <v>23619</v>
      </c>
      <c r="B169" s="8" t="s">
        <v>217</v>
      </c>
      <c r="C169" s="8" t="s">
        <v>14</v>
      </c>
      <c r="D169" s="10" t="s">
        <v>210</v>
      </c>
      <c r="E169" s="8" t="s">
        <v>192</v>
      </c>
    </row>
    <row r="170" spans="1:5" ht="13.5">
      <c r="A170" s="8" t="str">
        <f>"23663"</f>
        <v>23663</v>
      </c>
      <c r="B170" s="8" t="s">
        <v>218</v>
      </c>
      <c r="C170" s="8" t="s">
        <v>14</v>
      </c>
      <c r="D170" s="10" t="s">
        <v>210</v>
      </c>
      <c r="E170" s="8" t="s">
        <v>192</v>
      </c>
    </row>
    <row r="171" spans="1:5" ht="13.5">
      <c r="A171" s="8" t="str">
        <f>"23713"</f>
        <v>23713</v>
      </c>
      <c r="B171" s="8" t="s">
        <v>219</v>
      </c>
      <c r="C171" s="8" t="s">
        <v>14</v>
      </c>
      <c r="D171" s="10" t="s">
        <v>210</v>
      </c>
      <c r="E171" s="8" t="s">
        <v>192</v>
      </c>
    </row>
    <row r="172" spans="1:5" ht="13.5">
      <c r="A172" s="8" t="str">
        <f>"23456"</f>
        <v>23456</v>
      </c>
      <c r="B172" s="8" t="s">
        <v>220</v>
      </c>
      <c r="C172" s="8" t="s">
        <v>7</v>
      </c>
      <c r="D172" s="10" t="s">
        <v>221</v>
      </c>
      <c r="E172" s="8" t="s">
        <v>192</v>
      </c>
    </row>
    <row r="173" spans="1:5" ht="13.5">
      <c r="A173" s="8" t="str">
        <f>"23610"</f>
        <v>23610</v>
      </c>
      <c r="B173" s="8" t="s">
        <v>222</v>
      </c>
      <c r="C173" s="8" t="s">
        <v>7</v>
      </c>
      <c r="D173" s="10" t="s">
        <v>221</v>
      </c>
      <c r="E173" s="8" t="s">
        <v>192</v>
      </c>
    </row>
    <row r="174" spans="1:5" ht="13.5">
      <c r="A174" s="8" t="str">
        <f>"23387"</f>
        <v>23387</v>
      </c>
      <c r="B174" s="8" t="s">
        <v>223</v>
      </c>
      <c r="C174" s="8" t="s">
        <v>14</v>
      </c>
      <c r="D174" s="10" t="s">
        <v>224</v>
      </c>
      <c r="E174" s="8" t="s">
        <v>225</v>
      </c>
    </row>
    <row r="175" spans="1:5" ht="13.5">
      <c r="A175" s="8" t="str">
        <f>"23433"</f>
        <v>23433</v>
      </c>
      <c r="B175" s="8" t="s">
        <v>226</v>
      </c>
      <c r="C175" s="8" t="s">
        <v>14</v>
      </c>
      <c r="D175" s="10" t="s">
        <v>224</v>
      </c>
      <c r="E175" s="8" t="s">
        <v>225</v>
      </c>
    </row>
    <row r="176" spans="1:5" ht="13.5">
      <c r="A176" s="8" t="str">
        <f>"23463"</f>
        <v>23463</v>
      </c>
      <c r="B176" s="8" t="s">
        <v>227</v>
      </c>
      <c r="C176" s="8" t="s">
        <v>14</v>
      </c>
      <c r="D176" s="10" t="s">
        <v>224</v>
      </c>
      <c r="E176" s="8" t="s">
        <v>225</v>
      </c>
    </row>
    <row r="177" spans="1:5" ht="13.5">
      <c r="A177" s="8" t="str">
        <f>"23595"</f>
        <v>23595</v>
      </c>
      <c r="B177" s="8" t="s">
        <v>228</v>
      </c>
      <c r="C177" s="8" t="s">
        <v>14</v>
      </c>
      <c r="D177" s="10" t="s">
        <v>224</v>
      </c>
      <c r="E177" s="8" t="s">
        <v>225</v>
      </c>
    </row>
    <row r="178" spans="1:5" ht="13.5">
      <c r="A178" s="8" t="str">
        <f>"23671"</f>
        <v>23671</v>
      </c>
      <c r="B178" s="8" t="s">
        <v>229</v>
      </c>
      <c r="C178" s="8" t="s">
        <v>14</v>
      </c>
      <c r="D178" s="10" t="s">
        <v>224</v>
      </c>
      <c r="E178" s="8" t="s">
        <v>225</v>
      </c>
    </row>
    <row r="179" spans="1:5" ht="13.5">
      <c r="A179" s="8" t="str">
        <f>"23687"</f>
        <v>23687</v>
      </c>
      <c r="B179" s="8" t="s">
        <v>230</v>
      </c>
      <c r="C179" s="8" t="s">
        <v>14</v>
      </c>
      <c r="D179" s="10" t="s">
        <v>231</v>
      </c>
      <c r="E179" s="8" t="s">
        <v>232</v>
      </c>
    </row>
    <row r="180" spans="1:5" ht="13.5">
      <c r="A180" s="8" t="str">
        <f>"23404"</f>
        <v>23404</v>
      </c>
      <c r="B180" s="8" t="s">
        <v>233</v>
      </c>
      <c r="C180" s="8" t="s">
        <v>7</v>
      </c>
      <c r="D180" s="10" t="s">
        <v>234</v>
      </c>
      <c r="E180" s="8" t="s">
        <v>235</v>
      </c>
    </row>
    <row r="181" spans="1:5" ht="13.5">
      <c r="A181" s="8" t="str">
        <f>"23412"</f>
        <v>23412</v>
      </c>
      <c r="B181" s="8" t="s">
        <v>236</v>
      </c>
      <c r="C181" s="8" t="s">
        <v>7</v>
      </c>
      <c r="D181" s="10" t="s">
        <v>234</v>
      </c>
      <c r="E181" s="8" t="s">
        <v>235</v>
      </c>
    </row>
    <row r="182" spans="1:5" ht="13.5">
      <c r="A182" s="8" t="str">
        <f>"23518"</f>
        <v>23518</v>
      </c>
      <c r="B182" s="8" t="s">
        <v>237</v>
      </c>
      <c r="C182" s="8" t="s">
        <v>7</v>
      </c>
      <c r="D182" s="10" t="s">
        <v>234</v>
      </c>
      <c r="E182" s="8" t="s">
        <v>235</v>
      </c>
    </row>
    <row r="183" spans="1:5" ht="13.5">
      <c r="A183" s="8" t="str">
        <f>"23563"</f>
        <v>23563</v>
      </c>
      <c r="B183" s="8" t="s">
        <v>238</v>
      </c>
      <c r="C183" s="8" t="s">
        <v>7</v>
      </c>
      <c r="D183" s="10" t="s">
        <v>234</v>
      </c>
      <c r="E183" s="8" t="s">
        <v>235</v>
      </c>
    </row>
    <row r="184" spans="1:5" ht="13.5">
      <c r="A184" s="8" t="str">
        <f>"23580"</f>
        <v>23580</v>
      </c>
      <c r="B184" s="8" t="s">
        <v>239</v>
      </c>
      <c r="C184" s="8" t="s">
        <v>14</v>
      </c>
      <c r="D184" s="10" t="s">
        <v>234</v>
      </c>
      <c r="E184" s="8" t="s">
        <v>235</v>
      </c>
    </row>
    <row r="185" spans="1:5" ht="13.5">
      <c r="A185" s="8" t="str">
        <f>"23693"</f>
        <v>23693</v>
      </c>
      <c r="B185" s="8" t="s">
        <v>240</v>
      </c>
      <c r="C185" s="8" t="s">
        <v>7</v>
      </c>
      <c r="D185" s="10" t="s">
        <v>234</v>
      </c>
      <c r="E185" s="8" t="s">
        <v>235</v>
      </c>
    </row>
  </sheetData>
  <sheetProtection/>
  <mergeCells count="1">
    <mergeCell ref="A1:E1"/>
  </mergeCells>
  <printOptions horizontalCentered="1"/>
  <pageMargins left="0.5034722222222222" right="0.5034722222222222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2019-06-14T11:34:09Z</dcterms:created>
  <dcterms:modified xsi:type="dcterms:W3CDTF">2019-06-21T08:31:11Z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