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Sheet1!$B$3:$L$85</definedName>
  </definedNames>
  <calcPr calcId="144525"/>
</workbook>
</file>

<file path=xl/sharedStrings.xml><?xml version="1.0" encoding="utf-8"?>
<sst xmlns="http://schemas.openxmlformats.org/spreadsheetml/2006/main" count="117">
  <si>
    <t>金阳县2019年上半年公开考试招聘乡镇医护人员面试成绩、考试总成绩、排名
及拟进入体检人员名单情况表</t>
  </si>
  <si>
    <t>序号</t>
  </si>
  <si>
    <t>岗位编码</t>
  </si>
  <si>
    <t>准考证号</t>
  </si>
  <si>
    <t xml:space="preserve">
笔试成绩</t>
  </si>
  <si>
    <t>彝语文成绩</t>
  </si>
  <si>
    <t>政策性加分</t>
  </si>
  <si>
    <t>笔试总成绩
（折合）</t>
  </si>
  <si>
    <t>面试成绩</t>
  </si>
  <si>
    <t>面试折合成绩</t>
  </si>
  <si>
    <t>总成绩</t>
  </si>
  <si>
    <t>岗位排名</t>
  </si>
  <si>
    <t>是否进入体检</t>
  </si>
  <si>
    <t>备注</t>
  </si>
  <si>
    <t>060001</t>
  </si>
  <si>
    <t>0600201317</t>
  </si>
  <si>
    <t>是</t>
  </si>
  <si>
    <t>0600201325</t>
  </si>
  <si>
    <t>0600201304</t>
  </si>
  <si>
    <t>0600201503</t>
  </si>
  <si>
    <t>0600201303</t>
  </si>
  <si>
    <t>0600201414</t>
  </si>
  <si>
    <t>否</t>
  </si>
  <si>
    <t>0600201329</t>
  </si>
  <si>
    <t>0600201429</t>
  </si>
  <si>
    <t>0600201417</t>
  </si>
  <si>
    <t>0600201418</t>
  </si>
  <si>
    <t>060002</t>
  </si>
  <si>
    <t>0600201509</t>
  </si>
  <si>
    <t>0600201409</t>
  </si>
  <si>
    <t>0600201517</t>
  </si>
  <si>
    <t>0600201519</t>
  </si>
  <si>
    <t>0600201515</t>
  </si>
  <si>
    <t>0600201520</t>
  </si>
  <si>
    <t>0600201527</t>
  </si>
  <si>
    <t>0600201601</t>
  </si>
  <si>
    <t>0600201423</t>
  </si>
  <si>
    <t>060004</t>
  </si>
  <si>
    <t>0600200629</t>
  </si>
  <si>
    <t>0600200628</t>
  </si>
  <si>
    <t>0600200627</t>
  </si>
  <si>
    <t>0600200630</t>
  </si>
  <si>
    <t>060005</t>
  </si>
  <si>
    <t>0600200929</t>
  </si>
  <si>
    <t>0600201011</t>
  </si>
  <si>
    <t>0600200818</t>
  </si>
  <si>
    <t>0600200829</t>
  </si>
  <si>
    <t>060006</t>
  </si>
  <si>
    <t>0600200914</t>
  </si>
  <si>
    <t>0600200823</t>
  </si>
  <si>
    <t>0600201010</t>
  </si>
  <si>
    <t>0600200916</t>
  </si>
  <si>
    <t>0600200923</t>
  </si>
  <si>
    <t>0600200806</t>
  </si>
  <si>
    <t>0600200824</t>
  </si>
  <si>
    <t>0600201001</t>
  </si>
  <si>
    <t>0600200921</t>
  </si>
  <si>
    <t>0600201007</t>
  </si>
  <si>
    <t>0600200825</t>
  </si>
  <si>
    <t>0600200812</t>
  </si>
  <si>
    <t>060009</t>
  </si>
  <si>
    <t>0600201023</t>
  </si>
  <si>
    <t>0600201107</t>
  </si>
  <si>
    <t>060010</t>
  </si>
  <si>
    <t>0600201218</t>
  </si>
  <si>
    <t>0600201226</t>
  </si>
  <si>
    <t>0600201205</t>
  </si>
  <si>
    <t>0600201124</t>
  </si>
  <si>
    <t>060011</t>
  </si>
  <si>
    <t>0600201604</t>
  </si>
  <si>
    <t>0600201609</t>
  </si>
  <si>
    <t>060012</t>
  </si>
  <si>
    <t>0600201607</t>
  </si>
  <si>
    <t>0600201608</t>
  </si>
  <si>
    <t>0600201605</t>
  </si>
  <si>
    <t>0600201606</t>
  </si>
  <si>
    <t>060014</t>
  </si>
  <si>
    <t>0600201705</t>
  </si>
  <si>
    <t>060015</t>
  </si>
  <si>
    <t>0600201701</t>
  </si>
  <si>
    <t>0600201702</t>
  </si>
  <si>
    <t>060016</t>
  </si>
  <si>
    <t>0600200626</t>
  </si>
  <si>
    <t>0600200615</t>
  </si>
  <si>
    <t>0600200602</t>
  </si>
  <si>
    <t>0600200612</t>
  </si>
  <si>
    <t>0600200619</t>
  </si>
  <si>
    <t>0600200624</t>
  </si>
  <si>
    <t>060017</t>
  </si>
  <si>
    <t>0600200528</t>
  </si>
  <si>
    <t>0600200520</t>
  </si>
  <si>
    <t>0600200714</t>
  </si>
  <si>
    <t>0600200729</t>
  </si>
  <si>
    <t>0600200705</t>
  </si>
  <si>
    <t>0600200523</t>
  </si>
  <si>
    <t>0600200511</t>
  </si>
  <si>
    <t>0600200717</t>
  </si>
  <si>
    <t>060019</t>
  </si>
  <si>
    <t>0600201704</t>
  </si>
  <si>
    <t>0600201703</t>
  </si>
  <si>
    <t>060020</t>
  </si>
  <si>
    <t>0600200501</t>
  </si>
  <si>
    <t>1</t>
  </si>
  <si>
    <t>0600200321</t>
  </si>
  <si>
    <t>2</t>
  </si>
  <si>
    <t>0600200411</t>
  </si>
  <si>
    <t>0600200313</t>
  </si>
  <si>
    <t>0600200201</t>
  </si>
  <si>
    <t>0600200209</t>
  </si>
  <si>
    <t>0600200229</t>
  </si>
  <si>
    <t>0600200409</t>
  </si>
  <si>
    <t>8</t>
  </si>
  <si>
    <t>0600200221</t>
  </si>
  <si>
    <t>0600200217</t>
  </si>
  <si>
    <t>10</t>
  </si>
  <si>
    <t>0600200227</t>
  </si>
  <si>
    <t>0600200315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</si>
</sst>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abSelected="1" zoomScale="115" zoomScaleNormal="115" workbookViewId="0">
      <selection activeCell="L3" sqref="L3"/>
    </sheetView>
  </sheetViews>
  <sheetFormatPr defaultColWidth="9" defaultRowHeight="13.5"/>
  <cols>
    <col min="1" max="1" width="4.675" style="1" customWidth="1"/>
    <col min="2" max="2" width="9.24166666666667" style="1" customWidth="1"/>
    <col min="3" max="3" width="11.95" style="1" customWidth="1"/>
    <col min="4" max="4" width="9.125" style="1" customWidth="1"/>
    <col min="5" max="6" width="6.84166666666667" style="2" customWidth="1"/>
    <col min="7" max="7" width="12.1666666666667" style="2" customWidth="1"/>
    <col min="8" max="8" width="9.775" style="2" customWidth="1"/>
    <col min="9" max="9" width="8.375" style="2" customWidth="1"/>
    <col min="10" max="10" width="10.5416666666667" style="2" customWidth="1"/>
    <col min="11" max="11" width="9" style="2"/>
    <col min="12" max="12" width="9.99166666666667" style="1" customWidth="1"/>
    <col min="13" max="16384" width="9" style="1"/>
  </cols>
  <sheetData>
    <row r="1" ht="5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ht="42.75" spans="1:13">
      <c r="A3" s="4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5" t="s">
        <v>12</v>
      </c>
      <c r="M3" s="5" t="s">
        <v>13</v>
      </c>
    </row>
    <row r="4" spans="1:13">
      <c r="A4" s="7">
        <v>1</v>
      </c>
      <c r="B4" s="8" t="s">
        <v>14</v>
      </c>
      <c r="C4" s="13" t="s">
        <v>15</v>
      </c>
      <c r="D4" s="10">
        <v>60.47</v>
      </c>
      <c r="E4" s="11"/>
      <c r="F4" s="11">
        <v>1</v>
      </c>
      <c r="G4" s="11">
        <f t="shared" ref="G4:G40" si="0">(D4+F4)*70%</f>
        <v>43.029</v>
      </c>
      <c r="H4" s="11">
        <v>87.414</v>
      </c>
      <c r="I4" s="11">
        <f t="shared" ref="I4:I42" si="1">H4*0.3</f>
        <v>26.2242</v>
      </c>
      <c r="J4" s="11">
        <f t="shared" ref="J4:J42" si="2">G4+I4</f>
        <v>69.2532</v>
      </c>
      <c r="K4" s="11">
        <v>1</v>
      </c>
      <c r="L4" s="12" t="s">
        <v>16</v>
      </c>
      <c r="M4" s="7"/>
    </row>
    <row r="5" s="1" customFormat="1" spans="1:13">
      <c r="A5" s="7">
        <v>2</v>
      </c>
      <c r="B5" s="8" t="s">
        <v>14</v>
      </c>
      <c r="C5" s="13" t="s">
        <v>17</v>
      </c>
      <c r="D5" s="10">
        <v>61.95</v>
      </c>
      <c r="E5" s="11"/>
      <c r="F5" s="11">
        <v>1</v>
      </c>
      <c r="G5" s="11">
        <f t="shared" si="0"/>
        <v>44.065</v>
      </c>
      <c r="H5" s="11">
        <v>82.812</v>
      </c>
      <c r="I5" s="11">
        <f t="shared" si="1"/>
        <v>24.8436</v>
      </c>
      <c r="J5" s="11">
        <f t="shared" si="2"/>
        <v>68.9086</v>
      </c>
      <c r="K5" s="11">
        <v>2</v>
      </c>
      <c r="L5" s="12" t="s">
        <v>16</v>
      </c>
      <c r="M5" s="7"/>
    </row>
    <row r="6" s="1" customFormat="1" spans="1:13">
      <c r="A6" s="7">
        <v>3</v>
      </c>
      <c r="B6" s="8" t="s">
        <v>14</v>
      </c>
      <c r="C6" s="13" t="s">
        <v>18</v>
      </c>
      <c r="D6" s="10">
        <v>58.48</v>
      </c>
      <c r="E6" s="11"/>
      <c r="F6" s="11"/>
      <c r="G6" s="11">
        <f t="shared" si="0"/>
        <v>40.936</v>
      </c>
      <c r="H6" s="11">
        <v>85.642</v>
      </c>
      <c r="I6" s="11">
        <f t="shared" si="1"/>
        <v>25.6926</v>
      </c>
      <c r="J6" s="11">
        <f t="shared" si="2"/>
        <v>66.6286</v>
      </c>
      <c r="K6" s="11">
        <v>3</v>
      </c>
      <c r="L6" s="12" t="s">
        <v>16</v>
      </c>
      <c r="M6" s="7"/>
    </row>
    <row r="7" s="1" customFormat="1" spans="1:13">
      <c r="A7" s="7">
        <v>4</v>
      </c>
      <c r="B7" s="8" t="s">
        <v>14</v>
      </c>
      <c r="C7" s="13" t="s">
        <v>19</v>
      </c>
      <c r="D7" s="10">
        <v>55.37</v>
      </c>
      <c r="E7" s="11"/>
      <c r="F7" s="11">
        <v>1</v>
      </c>
      <c r="G7" s="11">
        <f t="shared" si="0"/>
        <v>39.459</v>
      </c>
      <c r="H7" s="11">
        <v>84.22</v>
      </c>
      <c r="I7" s="11">
        <f t="shared" si="1"/>
        <v>25.266</v>
      </c>
      <c r="J7" s="11">
        <f t="shared" si="2"/>
        <v>64.725</v>
      </c>
      <c r="K7" s="11">
        <v>4</v>
      </c>
      <c r="L7" s="12" t="s">
        <v>16</v>
      </c>
      <c r="M7" s="7"/>
    </row>
    <row r="8" s="1" customFormat="1" spans="1:13">
      <c r="A8" s="7">
        <v>5</v>
      </c>
      <c r="B8" s="8" t="s">
        <v>14</v>
      </c>
      <c r="C8" s="13" t="s">
        <v>20</v>
      </c>
      <c r="D8" s="10">
        <v>55.39</v>
      </c>
      <c r="E8" s="11"/>
      <c r="F8" s="11">
        <v>1</v>
      </c>
      <c r="G8" s="11">
        <f t="shared" si="0"/>
        <v>39.473</v>
      </c>
      <c r="H8" s="11">
        <v>83.612</v>
      </c>
      <c r="I8" s="11">
        <f t="shared" si="1"/>
        <v>25.0836</v>
      </c>
      <c r="J8" s="11">
        <f t="shared" si="2"/>
        <v>64.5566</v>
      </c>
      <c r="K8" s="11">
        <v>5</v>
      </c>
      <c r="L8" s="12" t="s">
        <v>16</v>
      </c>
      <c r="M8" s="7"/>
    </row>
    <row r="9" s="1" customFormat="1" spans="1:13">
      <c r="A9" s="7">
        <v>6</v>
      </c>
      <c r="B9" s="8" t="s">
        <v>14</v>
      </c>
      <c r="C9" s="13" t="s">
        <v>21</v>
      </c>
      <c r="D9" s="10">
        <v>54.31</v>
      </c>
      <c r="E9" s="11"/>
      <c r="F9" s="11">
        <v>1</v>
      </c>
      <c r="G9" s="11">
        <f t="shared" si="0"/>
        <v>38.717</v>
      </c>
      <c r="H9" s="11">
        <v>85.2</v>
      </c>
      <c r="I9" s="11">
        <f t="shared" si="1"/>
        <v>25.56</v>
      </c>
      <c r="J9" s="11">
        <f t="shared" si="2"/>
        <v>64.277</v>
      </c>
      <c r="K9" s="11">
        <v>6</v>
      </c>
      <c r="L9" s="12" t="s">
        <v>22</v>
      </c>
      <c r="M9" s="7"/>
    </row>
    <row r="10" s="1" customFormat="1" spans="1:13">
      <c r="A10" s="7">
        <v>7</v>
      </c>
      <c r="B10" s="8" t="s">
        <v>14</v>
      </c>
      <c r="C10" s="13" t="s">
        <v>23</v>
      </c>
      <c r="D10" s="10">
        <v>55.88</v>
      </c>
      <c r="E10" s="11"/>
      <c r="F10" s="11">
        <v>1</v>
      </c>
      <c r="G10" s="11">
        <f t="shared" si="0"/>
        <v>39.816</v>
      </c>
      <c r="H10" s="11">
        <v>78.904</v>
      </c>
      <c r="I10" s="11">
        <f t="shared" si="1"/>
        <v>23.6712</v>
      </c>
      <c r="J10" s="11">
        <f t="shared" si="2"/>
        <v>63.4872</v>
      </c>
      <c r="K10" s="11">
        <v>7</v>
      </c>
      <c r="L10" s="12" t="s">
        <v>22</v>
      </c>
      <c r="M10" s="7"/>
    </row>
    <row r="11" s="1" customFormat="1" spans="1:13">
      <c r="A11" s="7">
        <v>8</v>
      </c>
      <c r="B11" s="8" t="s">
        <v>14</v>
      </c>
      <c r="C11" s="13" t="s">
        <v>24</v>
      </c>
      <c r="D11" s="10">
        <v>52.76</v>
      </c>
      <c r="E11" s="11"/>
      <c r="F11" s="11"/>
      <c r="G11" s="11">
        <f t="shared" si="0"/>
        <v>36.932</v>
      </c>
      <c r="H11" s="11">
        <v>84.242</v>
      </c>
      <c r="I11" s="11">
        <f t="shared" si="1"/>
        <v>25.2726</v>
      </c>
      <c r="J11" s="11">
        <f t="shared" si="2"/>
        <v>62.2046</v>
      </c>
      <c r="K11" s="11">
        <v>8</v>
      </c>
      <c r="L11" s="12" t="s">
        <v>22</v>
      </c>
      <c r="M11" s="7"/>
    </row>
    <row r="12" s="1" customFormat="1" spans="1:13">
      <c r="A12" s="7">
        <v>9</v>
      </c>
      <c r="B12" s="8" t="s">
        <v>14</v>
      </c>
      <c r="C12" s="13" t="s">
        <v>25</v>
      </c>
      <c r="D12" s="10">
        <v>56.76</v>
      </c>
      <c r="E12" s="11"/>
      <c r="F12" s="11">
        <v>1</v>
      </c>
      <c r="G12" s="11">
        <f t="shared" si="0"/>
        <v>40.432</v>
      </c>
      <c r="H12" s="11">
        <v>70.19</v>
      </c>
      <c r="I12" s="11">
        <f t="shared" si="1"/>
        <v>21.057</v>
      </c>
      <c r="J12" s="11">
        <f t="shared" si="2"/>
        <v>61.489</v>
      </c>
      <c r="K12" s="11">
        <v>9</v>
      </c>
      <c r="L12" s="12" t="s">
        <v>22</v>
      </c>
      <c r="M12" s="7"/>
    </row>
    <row r="13" s="1" customFormat="1" spans="1:13">
      <c r="A13" s="7">
        <v>10</v>
      </c>
      <c r="B13" s="8" t="s">
        <v>14</v>
      </c>
      <c r="C13" s="13" t="s">
        <v>26</v>
      </c>
      <c r="D13" s="10">
        <v>53.05</v>
      </c>
      <c r="E13" s="11"/>
      <c r="F13" s="11">
        <v>1</v>
      </c>
      <c r="G13" s="11">
        <f t="shared" si="0"/>
        <v>37.835</v>
      </c>
      <c r="H13" s="11">
        <v>75.374</v>
      </c>
      <c r="I13" s="11">
        <f t="shared" si="1"/>
        <v>22.6122</v>
      </c>
      <c r="J13" s="11">
        <f t="shared" si="2"/>
        <v>60.4472</v>
      </c>
      <c r="K13" s="11">
        <v>10</v>
      </c>
      <c r="L13" s="12" t="s">
        <v>22</v>
      </c>
      <c r="M13" s="7"/>
    </row>
    <row r="14" s="1" customFormat="1" spans="1:13">
      <c r="A14" s="7">
        <v>11</v>
      </c>
      <c r="B14" s="8" t="s">
        <v>27</v>
      </c>
      <c r="C14" s="13" t="s">
        <v>28</v>
      </c>
      <c r="D14" s="10">
        <v>64.44</v>
      </c>
      <c r="E14" s="11"/>
      <c r="F14" s="11">
        <v>1</v>
      </c>
      <c r="G14" s="11">
        <f t="shared" si="0"/>
        <v>45.808</v>
      </c>
      <c r="H14" s="11">
        <v>87.544</v>
      </c>
      <c r="I14" s="11">
        <f t="shared" si="1"/>
        <v>26.2632</v>
      </c>
      <c r="J14" s="11">
        <f t="shared" si="2"/>
        <v>72.0712</v>
      </c>
      <c r="K14" s="11">
        <v>1</v>
      </c>
      <c r="L14" s="12" t="s">
        <v>16</v>
      </c>
      <c r="M14" s="7"/>
    </row>
    <row r="15" s="1" customFormat="1" spans="1:13">
      <c r="A15" s="7">
        <v>12</v>
      </c>
      <c r="B15" s="8" t="s">
        <v>27</v>
      </c>
      <c r="C15" s="13" t="s">
        <v>29</v>
      </c>
      <c r="D15" s="10">
        <v>59.17</v>
      </c>
      <c r="E15" s="11"/>
      <c r="F15" s="11">
        <v>1</v>
      </c>
      <c r="G15" s="11">
        <f t="shared" si="0"/>
        <v>42.119</v>
      </c>
      <c r="H15" s="11">
        <v>87.936</v>
      </c>
      <c r="I15" s="11">
        <f t="shared" si="1"/>
        <v>26.3808</v>
      </c>
      <c r="J15" s="11">
        <f t="shared" si="2"/>
        <v>68.4998</v>
      </c>
      <c r="K15" s="11">
        <v>2</v>
      </c>
      <c r="L15" s="12" t="s">
        <v>16</v>
      </c>
      <c r="M15" s="7"/>
    </row>
    <row r="16" s="1" customFormat="1" spans="1:13">
      <c r="A16" s="7">
        <v>13</v>
      </c>
      <c r="B16" s="8" t="s">
        <v>27</v>
      </c>
      <c r="C16" s="13" t="s">
        <v>30</v>
      </c>
      <c r="D16" s="10">
        <v>59.01</v>
      </c>
      <c r="E16" s="11"/>
      <c r="F16" s="11">
        <v>1</v>
      </c>
      <c r="G16" s="11">
        <f t="shared" si="0"/>
        <v>42.007</v>
      </c>
      <c r="H16" s="11">
        <v>83.694</v>
      </c>
      <c r="I16" s="11">
        <f t="shared" si="1"/>
        <v>25.1082</v>
      </c>
      <c r="J16" s="11">
        <f t="shared" si="2"/>
        <v>67.1152</v>
      </c>
      <c r="K16" s="11">
        <v>3</v>
      </c>
      <c r="L16" s="12" t="s">
        <v>16</v>
      </c>
      <c r="M16" s="7"/>
    </row>
    <row r="17" s="1" customFormat="1" spans="1:13">
      <c r="A17" s="7">
        <v>14</v>
      </c>
      <c r="B17" s="8" t="s">
        <v>27</v>
      </c>
      <c r="C17" s="13" t="s">
        <v>31</v>
      </c>
      <c r="D17" s="10">
        <v>57.82</v>
      </c>
      <c r="E17" s="11"/>
      <c r="F17" s="11">
        <v>1</v>
      </c>
      <c r="G17" s="11">
        <f t="shared" si="0"/>
        <v>41.174</v>
      </c>
      <c r="H17" s="11">
        <v>79.8</v>
      </c>
      <c r="I17" s="11">
        <f t="shared" si="1"/>
        <v>23.94</v>
      </c>
      <c r="J17" s="11">
        <f t="shared" si="2"/>
        <v>65.114</v>
      </c>
      <c r="K17" s="11">
        <v>4</v>
      </c>
      <c r="L17" s="12" t="s">
        <v>16</v>
      </c>
      <c r="M17" s="7"/>
    </row>
    <row r="18" s="1" customFormat="1" spans="1:13">
      <c r="A18" s="7">
        <v>15</v>
      </c>
      <c r="B18" s="8" t="s">
        <v>27</v>
      </c>
      <c r="C18" s="13" t="s">
        <v>32</v>
      </c>
      <c r="D18" s="10">
        <v>55.37</v>
      </c>
      <c r="E18" s="11"/>
      <c r="F18" s="11">
        <v>1</v>
      </c>
      <c r="G18" s="11">
        <f t="shared" si="0"/>
        <v>39.459</v>
      </c>
      <c r="H18" s="11">
        <v>85.348</v>
      </c>
      <c r="I18" s="11">
        <f t="shared" si="1"/>
        <v>25.6044</v>
      </c>
      <c r="J18" s="11">
        <f t="shared" si="2"/>
        <v>65.0634</v>
      </c>
      <c r="K18" s="11">
        <v>5</v>
      </c>
      <c r="L18" s="12" t="s">
        <v>16</v>
      </c>
      <c r="M18" s="7"/>
    </row>
    <row r="19" s="1" customFormat="1" spans="1:13">
      <c r="A19" s="7">
        <v>16</v>
      </c>
      <c r="B19" s="8" t="s">
        <v>27</v>
      </c>
      <c r="C19" s="13" t="s">
        <v>33</v>
      </c>
      <c r="D19" s="10">
        <v>53.6</v>
      </c>
      <c r="E19" s="11"/>
      <c r="F19" s="11">
        <v>1</v>
      </c>
      <c r="G19" s="11">
        <f t="shared" si="0"/>
        <v>38.22</v>
      </c>
      <c r="H19" s="11">
        <v>85.988</v>
      </c>
      <c r="I19" s="11">
        <f t="shared" si="1"/>
        <v>25.7964</v>
      </c>
      <c r="J19" s="11">
        <f t="shared" si="2"/>
        <v>64.0164</v>
      </c>
      <c r="K19" s="11">
        <v>6</v>
      </c>
      <c r="L19" s="12" t="s">
        <v>22</v>
      </c>
      <c r="M19" s="7"/>
    </row>
    <row r="20" s="1" customFormat="1" spans="1:13">
      <c r="A20" s="7">
        <v>17</v>
      </c>
      <c r="B20" s="8" t="s">
        <v>27</v>
      </c>
      <c r="C20" s="13" t="s">
        <v>34</v>
      </c>
      <c r="D20" s="10">
        <v>52.81</v>
      </c>
      <c r="E20" s="11"/>
      <c r="F20" s="11">
        <v>1</v>
      </c>
      <c r="G20" s="11">
        <f t="shared" si="0"/>
        <v>37.667</v>
      </c>
      <c r="H20" s="11">
        <v>76.802</v>
      </c>
      <c r="I20" s="11">
        <f t="shared" si="1"/>
        <v>23.0406</v>
      </c>
      <c r="J20" s="11">
        <f t="shared" si="2"/>
        <v>60.7076</v>
      </c>
      <c r="K20" s="11">
        <v>7</v>
      </c>
      <c r="L20" s="12" t="s">
        <v>22</v>
      </c>
      <c r="M20" s="7"/>
    </row>
    <row r="21" s="1" customFormat="1" spans="1:13">
      <c r="A21" s="7">
        <v>18</v>
      </c>
      <c r="B21" s="8" t="s">
        <v>27</v>
      </c>
      <c r="C21" s="13" t="s">
        <v>35</v>
      </c>
      <c r="D21" s="10">
        <v>53.16</v>
      </c>
      <c r="E21" s="11"/>
      <c r="F21" s="11">
        <v>1</v>
      </c>
      <c r="G21" s="11">
        <f t="shared" si="0"/>
        <v>37.912</v>
      </c>
      <c r="H21" s="11">
        <v>75.406</v>
      </c>
      <c r="I21" s="11">
        <f t="shared" si="1"/>
        <v>22.6218</v>
      </c>
      <c r="J21" s="11">
        <f t="shared" si="2"/>
        <v>60.5338</v>
      </c>
      <c r="K21" s="11">
        <v>8</v>
      </c>
      <c r="L21" s="12" t="s">
        <v>22</v>
      </c>
      <c r="M21" s="7"/>
    </row>
    <row r="22" s="1" customFormat="1" spans="1:13">
      <c r="A22" s="7">
        <v>19</v>
      </c>
      <c r="B22" s="8" t="s">
        <v>27</v>
      </c>
      <c r="C22" s="13" t="s">
        <v>36</v>
      </c>
      <c r="D22" s="10">
        <v>52.28</v>
      </c>
      <c r="E22" s="11"/>
      <c r="F22" s="11">
        <v>1</v>
      </c>
      <c r="G22" s="11">
        <f t="shared" si="0"/>
        <v>37.296</v>
      </c>
      <c r="H22" s="11">
        <v>77.288</v>
      </c>
      <c r="I22" s="11">
        <f t="shared" si="1"/>
        <v>23.1864</v>
      </c>
      <c r="J22" s="11">
        <f t="shared" si="2"/>
        <v>60.4824</v>
      </c>
      <c r="K22" s="11">
        <v>9</v>
      </c>
      <c r="L22" s="12" t="s">
        <v>22</v>
      </c>
      <c r="M22" s="7"/>
    </row>
    <row r="23" s="1" customFormat="1" spans="1:13">
      <c r="A23" s="7">
        <v>20</v>
      </c>
      <c r="B23" s="8" t="s">
        <v>37</v>
      </c>
      <c r="C23" s="13" t="s">
        <v>38</v>
      </c>
      <c r="D23" s="10">
        <v>61.68</v>
      </c>
      <c r="E23" s="11"/>
      <c r="F23" s="11">
        <v>1</v>
      </c>
      <c r="G23" s="11">
        <f t="shared" si="0"/>
        <v>43.876</v>
      </c>
      <c r="H23" s="11">
        <v>84.072</v>
      </c>
      <c r="I23" s="11">
        <f t="shared" si="1"/>
        <v>25.2216</v>
      </c>
      <c r="J23" s="11">
        <f t="shared" si="2"/>
        <v>69.0976</v>
      </c>
      <c r="K23" s="11">
        <v>1</v>
      </c>
      <c r="L23" s="12" t="s">
        <v>16</v>
      </c>
      <c r="M23" s="7"/>
    </row>
    <row r="24" s="1" customFormat="1" spans="1:13">
      <c r="A24" s="7">
        <v>21</v>
      </c>
      <c r="B24" s="8" t="s">
        <v>37</v>
      </c>
      <c r="C24" s="13" t="s">
        <v>39</v>
      </c>
      <c r="D24" s="10">
        <v>41.86</v>
      </c>
      <c r="E24" s="11"/>
      <c r="F24" s="11">
        <v>1</v>
      </c>
      <c r="G24" s="11">
        <f t="shared" si="0"/>
        <v>30.002</v>
      </c>
      <c r="H24" s="11">
        <v>86.894</v>
      </c>
      <c r="I24" s="11">
        <f t="shared" si="1"/>
        <v>26.0682</v>
      </c>
      <c r="J24" s="11">
        <f t="shared" si="2"/>
        <v>56.0702</v>
      </c>
      <c r="K24" s="11">
        <v>2</v>
      </c>
      <c r="L24" s="12" t="s">
        <v>16</v>
      </c>
      <c r="M24" s="7"/>
    </row>
    <row r="25" s="1" customFormat="1" spans="1:13">
      <c r="A25" s="7">
        <v>22</v>
      </c>
      <c r="B25" s="8" t="s">
        <v>37</v>
      </c>
      <c r="C25" s="13" t="s">
        <v>40</v>
      </c>
      <c r="D25" s="10">
        <v>37.82</v>
      </c>
      <c r="E25" s="11"/>
      <c r="F25" s="11">
        <v>1</v>
      </c>
      <c r="G25" s="11">
        <f t="shared" si="0"/>
        <v>27.174</v>
      </c>
      <c r="H25" s="11">
        <v>90.538</v>
      </c>
      <c r="I25" s="11">
        <f t="shared" si="1"/>
        <v>27.1614</v>
      </c>
      <c r="J25" s="11">
        <f t="shared" si="2"/>
        <v>54.3354</v>
      </c>
      <c r="K25" s="11">
        <v>3</v>
      </c>
      <c r="L25" s="12" t="s">
        <v>22</v>
      </c>
      <c r="M25" s="7"/>
    </row>
    <row r="26" s="1" customFormat="1" spans="1:13">
      <c r="A26" s="7">
        <v>23</v>
      </c>
      <c r="B26" s="8" t="s">
        <v>37</v>
      </c>
      <c r="C26" s="13" t="s">
        <v>41</v>
      </c>
      <c r="D26" s="10">
        <v>34.68</v>
      </c>
      <c r="E26" s="11"/>
      <c r="F26" s="11"/>
      <c r="G26" s="11">
        <f t="shared" si="0"/>
        <v>24.276</v>
      </c>
      <c r="H26" s="11">
        <v>70.878</v>
      </c>
      <c r="I26" s="11">
        <f t="shared" si="1"/>
        <v>21.2634</v>
      </c>
      <c r="J26" s="11">
        <f t="shared" si="2"/>
        <v>45.5394</v>
      </c>
      <c r="K26" s="11">
        <v>4</v>
      </c>
      <c r="L26" s="12" t="s">
        <v>22</v>
      </c>
      <c r="M26" s="7"/>
    </row>
    <row r="27" s="1" customFormat="1" spans="1:13">
      <c r="A27" s="7">
        <v>24</v>
      </c>
      <c r="B27" s="8" t="s">
        <v>42</v>
      </c>
      <c r="C27" s="13" t="s">
        <v>43</v>
      </c>
      <c r="D27" s="10">
        <v>47.06</v>
      </c>
      <c r="E27" s="11"/>
      <c r="F27" s="11">
        <v>1</v>
      </c>
      <c r="G27" s="11">
        <f t="shared" si="0"/>
        <v>33.642</v>
      </c>
      <c r="H27" s="11">
        <v>88.658</v>
      </c>
      <c r="I27" s="11">
        <f t="shared" si="1"/>
        <v>26.5974</v>
      </c>
      <c r="J27" s="11">
        <f t="shared" si="2"/>
        <v>60.2394</v>
      </c>
      <c r="K27" s="11">
        <v>1</v>
      </c>
      <c r="L27" s="12" t="s">
        <v>16</v>
      </c>
      <c r="M27" s="7"/>
    </row>
    <row r="28" s="1" customFormat="1" spans="1:13">
      <c r="A28" s="7">
        <v>25</v>
      </c>
      <c r="B28" s="8" t="s">
        <v>42</v>
      </c>
      <c r="C28" s="13" t="s">
        <v>44</v>
      </c>
      <c r="D28" s="10">
        <v>45.48</v>
      </c>
      <c r="E28" s="11"/>
      <c r="F28" s="11"/>
      <c r="G28" s="11">
        <f t="shared" si="0"/>
        <v>31.836</v>
      </c>
      <c r="H28" s="11">
        <v>80.12</v>
      </c>
      <c r="I28" s="11">
        <f t="shared" si="1"/>
        <v>24.036</v>
      </c>
      <c r="J28" s="11">
        <f t="shared" si="2"/>
        <v>55.872</v>
      </c>
      <c r="K28" s="11">
        <v>2</v>
      </c>
      <c r="L28" s="12" t="s">
        <v>16</v>
      </c>
      <c r="M28" s="7"/>
    </row>
    <row r="29" s="1" customFormat="1" spans="1:13">
      <c r="A29" s="7">
        <v>26</v>
      </c>
      <c r="B29" s="8" t="s">
        <v>42</v>
      </c>
      <c r="C29" s="13" t="s">
        <v>45</v>
      </c>
      <c r="D29" s="10">
        <v>41.9</v>
      </c>
      <c r="E29" s="11"/>
      <c r="F29" s="11"/>
      <c r="G29" s="11">
        <f t="shared" si="0"/>
        <v>29.33</v>
      </c>
      <c r="H29" s="11">
        <v>81.164</v>
      </c>
      <c r="I29" s="11">
        <f t="shared" si="1"/>
        <v>24.3492</v>
      </c>
      <c r="J29" s="11">
        <f t="shared" si="2"/>
        <v>53.6792</v>
      </c>
      <c r="K29" s="11">
        <v>3</v>
      </c>
      <c r="L29" s="12" t="s">
        <v>22</v>
      </c>
      <c r="M29" s="7"/>
    </row>
    <row r="30" s="1" customFormat="1" spans="1:13">
      <c r="A30" s="7">
        <v>27</v>
      </c>
      <c r="B30" s="8" t="s">
        <v>42</v>
      </c>
      <c r="C30" s="13" t="s">
        <v>46</v>
      </c>
      <c r="D30" s="10">
        <v>31.41</v>
      </c>
      <c r="E30" s="11"/>
      <c r="F30" s="11">
        <v>1</v>
      </c>
      <c r="G30" s="11">
        <f t="shared" si="0"/>
        <v>22.687</v>
      </c>
      <c r="H30" s="11">
        <v>18.8</v>
      </c>
      <c r="I30" s="11">
        <f t="shared" si="1"/>
        <v>5.64</v>
      </c>
      <c r="J30" s="11">
        <f t="shared" si="2"/>
        <v>28.327</v>
      </c>
      <c r="K30" s="11">
        <v>4</v>
      </c>
      <c r="L30" s="12" t="s">
        <v>22</v>
      </c>
      <c r="M30" s="7"/>
    </row>
    <row r="31" s="1" customFormat="1" spans="1:13">
      <c r="A31" s="7">
        <v>28</v>
      </c>
      <c r="B31" s="8" t="s">
        <v>47</v>
      </c>
      <c r="C31" s="13" t="s">
        <v>48</v>
      </c>
      <c r="D31" s="10">
        <v>63.38</v>
      </c>
      <c r="E31" s="11"/>
      <c r="F31" s="11">
        <v>1</v>
      </c>
      <c r="G31" s="11">
        <f t="shared" si="0"/>
        <v>45.066</v>
      </c>
      <c r="H31" s="11">
        <v>87.954</v>
      </c>
      <c r="I31" s="11">
        <f t="shared" si="1"/>
        <v>26.3862</v>
      </c>
      <c r="J31" s="11">
        <f t="shared" si="2"/>
        <v>71.4522</v>
      </c>
      <c r="K31" s="11">
        <v>1</v>
      </c>
      <c r="L31" s="12" t="s">
        <v>16</v>
      </c>
      <c r="M31" s="7"/>
    </row>
    <row r="32" s="1" customFormat="1" spans="1:13">
      <c r="A32" s="7">
        <v>29</v>
      </c>
      <c r="B32" s="8" t="s">
        <v>47</v>
      </c>
      <c r="C32" s="13" t="s">
        <v>49</v>
      </c>
      <c r="D32" s="10">
        <v>63.89</v>
      </c>
      <c r="E32" s="11"/>
      <c r="F32" s="11">
        <v>1</v>
      </c>
      <c r="G32" s="11">
        <f t="shared" si="0"/>
        <v>45.423</v>
      </c>
      <c r="H32" s="11">
        <v>83.174</v>
      </c>
      <c r="I32" s="11">
        <f t="shared" si="1"/>
        <v>24.9522</v>
      </c>
      <c r="J32" s="11">
        <f t="shared" si="2"/>
        <v>70.3752</v>
      </c>
      <c r="K32" s="11">
        <v>2</v>
      </c>
      <c r="L32" s="12" t="s">
        <v>16</v>
      </c>
      <c r="M32" s="7"/>
    </row>
    <row r="33" s="1" customFormat="1" spans="1:13">
      <c r="A33" s="7">
        <v>30</v>
      </c>
      <c r="B33" s="8" t="s">
        <v>47</v>
      </c>
      <c r="C33" s="13" t="s">
        <v>50</v>
      </c>
      <c r="D33" s="10">
        <v>60.4</v>
      </c>
      <c r="E33" s="11"/>
      <c r="F33" s="11">
        <v>1</v>
      </c>
      <c r="G33" s="11">
        <f t="shared" si="0"/>
        <v>42.98</v>
      </c>
      <c r="H33" s="11">
        <v>83.856</v>
      </c>
      <c r="I33" s="11">
        <f t="shared" si="1"/>
        <v>25.1568</v>
      </c>
      <c r="J33" s="11">
        <f t="shared" si="2"/>
        <v>68.1368</v>
      </c>
      <c r="K33" s="11">
        <v>3</v>
      </c>
      <c r="L33" s="12" t="s">
        <v>16</v>
      </c>
      <c r="M33" s="7"/>
    </row>
    <row r="34" s="1" customFormat="1" spans="1:13">
      <c r="A34" s="7">
        <v>31</v>
      </c>
      <c r="B34" s="8" t="s">
        <v>47</v>
      </c>
      <c r="C34" s="13" t="s">
        <v>51</v>
      </c>
      <c r="D34" s="10">
        <v>60.69</v>
      </c>
      <c r="E34" s="11"/>
      <c r="F34" s="11">
        <v>1</v>
      </c>
      <c r="G34" s="11">
        <f t="shared" si="0"/>
        <v>43.183</v>
      </c>
      <c r="H34" s="11">
        <v>80.352</v>
      </c>
      <c r="I34" s="11">
        <f t="shared" si="1"/>
        <v>24.1056</v>
      </c>
      <c r="J34" s="11">
        <f t="shared" si="2"/>
        <v>67.2886</v>
      </c>
      <c r="K34" s="11">
        <v>4</v>
      </c>
      <c r="L34" s="12" t="s">
        <v>16</v>
      </c>
      <c r="M34" s="7"/>
    </row>
    <row r="35" s="1" customFormat="1" spans="1:13">
      <c r="A35" s="7">
        <v>32</v>
      </c>
      <c r="B35" s="8" t="s">
        <v>47</v>
      </c>
      <c r="C35" s="13" t="s">
        <v>52</v>
      </c>
      <c r="D35" s="10">
        <v>56.21</v>
      </c>
      <c r="E35" s="11"/>
      <c r="F35" s="11">
        <v>1</v>
      </c>
      <c r="G35" s="11">
        <f t="shared" si="0"/>
        <v>40.047</v>
      </c>
      <c r="H35" s="11">
        <v>88.422</v>
      </c>
      <c r="I35" s="11">
        <f t="shared" si="1"/>
        <v>26.5266</v>
      </c>
      <c r="J35" s="11">
        <f t="shared" si="2"/>
        <v>66.5736</v>
      </c>
      <c r="K35" s="11">
        <v>5</v>
      </c>
      <c r="L35" s="12" t="s">
        <v>16</v>
      </c>
      <c r="M35" s="7"/>
    </row>
    <row r="36" s="1" customFormat="1" spans="1:13">
      <c r="A36" s="7">
        <v>33</v>
      </c>
      <c r="B36" s="8" t="s">
        <v>47</v>
      </c>
      <c r="C36" s="13" t="s">
        <v>53</v>
      </c>
      <c r="D36" s="10">
        <v>57.2</v>
      </c>
      <c r="E36" s="11"/>
      <c r="F36" s="11">
        <v>1</v>
      </c>
      <c r="G36" s="11">
        <f t="shared" si="0"/>
        <v>40.74</v>
      </c>
      <c r="H36" s="11">
        <v>84.826</v>
      </c>
      <c r="I36" s="11">
        <f t="shared" si="1"/>
        <v>25.4478</v>
      </c>
      <c r="J36" s="11">
        <f t="shared" si="2"/>
        <v>66.1878</v>
      </c>
      <c r="K36" s="11">
        <v>6</v>
      </c>
      <c r="L36" s="12" t="s">
        <v>16</v>
      </c>
      <c r="M36" s="7"/>
    </row>
    <row r="37" s="1" customFormat="1" spans="1:13">
      <c r="A37" s="7">
        <v>34</v>
      </c>
      <c r="B37" s="8" t="s">
        <v>47</v>
      </c>
      <c r="C37" s="13" t="s">
        <v>54</v>
      </c>
      <c r="D37" s="10">
        <v>58.19</v>
      </c>
      <c r="E37" s="11"/>
      <c r="F37" s="11">
        <v>1</v>
      </c>
      <c r="G37" s="11">
        <f t="shared" si="0"/>
        <v>41.433</v>
      </c>
      <c r="H37" s="11">
        <v>80.398</v>
      </c>
      <c r="I37" s="11">
        <f t="shared" si="1"/>
        <v>24.1194</v>
      </c>
      <c r="J37" s="11">
        <f t="shared" si="2"/>
        <v>65.5524</v>
      </c>
      <c r="K37" s="11">
        <v>7</v>
      </c>
      <c r="L37" s="12" t="s">
        <v>22</v>
      </c>
      <c r="M37" s="7"/>
    </row>
    <row r="38" s="1" customFormat="1" spans="1:13">
      <c r="A38" s="7">
        <v>35</v>
      </c>
      <c r="B38" s="8" t="s">
        <v>47</v>
      </c>
      <c r="C38" s="13" t="s">
        <v>55</v>
      </c>
      <c r="D38" s="10">
        <v>56.31</v>
      </c>
      <c r="E38" s="11"/>
      <c r="F38" s="11">
        <v>1</v>
      </c>
      <c r="G38" s="11">
        <f t="shared" si="0"/>
        <v>40.117</v>
      </c>
      <c r="H38" s="11">
        <v>82.952</v>
      </c>
      <c r="I38" s="11">
        <f t="shared" si="1"/>
        <v>24.8856</v>
      </c>
      <c r="J38" s="11">
        <f t="shared" si="2"/>
        <v>65.0026</v>
      </c>
      <c r="K38" s="11">
        <v>8</v>
      </c>
      <c r="L38" s="12" t="s">
        <v>22</v>
      </c>
      <c r="M38" s="7"/>
    </row>
    <row r="39" s="1" customFormat="1" spans="1:13">
      <c r="A39" s="7">
        <v>36</v>
      </c>
      <c r="B39" s="8" t="s">
        <v>47</v>
      </c>
      <c r="C39" s="13" t="s">
        <v>56</v>
      </c>
      <c r="D39" s="10">
        <v>55.41</v>
      </c>
      <c r="E39" s="11"/>
      <c r="F39" s="11">
        <v>1</v>
      </c>
      <c r="G39" s="11">
        <f t="shared" si="0"/>
        <v>39.487</v>
      </c>
      <c r="H39" s="11">
        <v>84.876</v>
      </c>
      <c r="I39" s="11">
        <f t="shared" si="1"/>
        <v>25.4628</v>
      </c>
      <c r="J39" s="11">
        <f t="shared" si="2"/>
        <v>64.9498</v>
      </c>
      <c r="K39" s="11">
        <v>9</v>
      </c>
      <c r="L39" s="12" t="s">
        <v>22</v>
      </c>
      <c r="M39" s="7"/>
    </row>
    <row r="40" s="1" customFormat="1" spans="1:13">
      <c r="A40" s="7">
        <v>37</v>
      </c>
      <c r="B40" s="8" t="s">
        <v>47</v>
      </c>
      <c r="C40" s="13" t="s">
        <v>57</v>
      </c>
      <c r="D40" s="10">
        <v>54.75</v>
      </c>
      <c r="E40" s="11"/>
      <c r="F40" s="11">
        <v>1</v>
      </c>
      <c r="G40" s="11">
        <f t="shared" si="0"/>
        <v>39.025</v>
      </c>
      <c r="H40" s="11">
        <v>84.672</v>
      </c>
      <c r="I40" s="11">
        <f t="shared" si="1"/>
        <v>25.4016</v>
      </c>
      <c r="J40" s="11">
        <f t="shared" si="2"/>
        <v>64.4266</v>
      </c>
      <c r="K40" s="11">
        <v>10</v>
      </c>
      <c r="L40" s="12" t="s">
        <v>22</v>
      </c>
      <c r="M40" s="7"/>
    </row>
    <row r="41" s="1" customFormat="1" spans="1:13">
      <c r="A41" s="7">
        <v>38</v>
      </c>
      <c r="B41" s="8" t="s">
        <v>47</v>
      </c>
      <c r="C41" s="13" t="s">
        <v>58</v>
      </c>
      <c r="D41" s="10">
        <v>57.95</v>
      </c>
      <c r="E41" s="11">
        <v>58.5</v>
      </c>
      <c r="F41" s="11">
        <v>1</v>
      </c>
      <c r="G41" s="11">
        <f>(D41*90%+E41*10%+F41)*70%</f>
        <v>41.3035</v>
      </c>
      <c r="H41" s="11">
        <v>76.83</v>
      </c>
      <c r="I41" s="11">
        <f t="shared" si="1"/>
        <v>23.049</v>
      </c>
      <c r="J41" s="11">
        <f t="shared" si="2"/>
        <v>64.3525</v>
      </c>
      <c r="K41" s="11">
        <v>11</v>
      </c>
      <c r="L41" s="12" t="s">
        <v>22</v>
      </c>
      <c r="M41" s="7"/>
    </row>
    <row r="42" s="1" customFormat="1" spans="1:13">
      <c r="A42" s="7">
        <v>39</v>
      </c>
      <c r="B42" s="8" t="s">
        <v>47</v>
      </c>
      <c r="C42" s="13" t="s">
        <v>59</v>
      </c>
      <c r="D42" s="10">
        <v>56.05</v>
      </c>
      <c r="E42" s="11"/>
      <c r="F42" s="11">
        <v>1</v>
      </c>
      <c r="G42" s="11">
        <f>(D42+F42)*70%</f>
        <v>39.935</v>
      </c>
      <c r="H42" s="11">
        <v>71.632</v>
      </c>
      <c r="I42" s="11">
        <f t="shared" si="1"/>
        <v>21.4896</v>
      </c>
      <c r="J42" s="11">
        <f t="shared" si="2"/>
        <v>61.4246</v>
      </c>
      <c r="K42" s="11">
        <v>12</v>
      </c>
      <c r="L42" s="12" t="s">
        <v>22</v>
      </c>
      <c r="M42" s="7"/>
    </row>
    <row r="43" s="1" customFormat="1" spans="1:13">
      <c r="A43" s="7">
        <v>40</v>
      </c>
      <c r="B43" s="8" t="s">
        <v>60</v>
      </c>
      <c r="C43" s="13" t="s">
        <v>61</v>
      </c>
      <c r="D43" s="10">
        <v>63.05</v>
      </c>
      <c r="E43" s="11"/>
      <c r="F43" s="11">
        <v>1</v>
      </c>
      <c r="G43" s="11">
        <f t="shared" ref="G43:G54" si="3">(D43+F43)*70%</f>
        <v>44.835</v>
      </c>
      <c r="H43" s="11">
        <v>84.2</v>
      </c>
      <c r="I43" s="11">
        <f t="shared" ref="I43:I71" si="4">H43*0.3</f>
        <v>25.26</v>
      </c>
      <c r="J43" s="11">
        <f t="shared" ref="J43:J71" si="5">G43+I43</f>
        <v>70.095</v>
      </c>
      <c r="K43" s="11">
        <v>1</v>
      </c>
      <c r="L43" s="12" t="s">
        <v>16</v>
      </c>
      <c r="M43" s="7"/>
    </row>
    <row r="44" s="1" customFormat="1" spans="1:13">
      <c r="A44" s="7">
        <v>41</v>
      </c>
      <c r="B44" s="8" t="s">
        <v>60</v>
      </c>
      <c r="C44" s="13" t="s">
        <v>62</v>
      </c>
      <c r="D44" s="10">
        <v>57.38</v>
      </c>
      <c r="E44" s="11"/>
      <c r="F44" s="11">
        <v>1</v>
      </c>
      <c r="G44" s="11">
        <f t="shared" si="3"/>
        <v>40.866</v>
      </c>
      <c r="H44" s="11">
        <v>88.48</v>
      </c>
      <c r="I44" s="11">
        <f t="shared" si="4"/>
        <v>26.544</v>
      </c>
      <c r="J44" s="11">
        <f t="shared" si="5"/>
        <v>67.41</v>
      </c>
      <c r="K44" s="11">
        <v>2</v>
      </c>
      <c r="L44" s="12" t="s">
        <v>22</v>
      </c>
      <c r="M44" s="7"/>
    </row>
    <row r="45" s="1" customFormat="1" spans="1:13">
      <c r="A45" s="7">
        <v>42</v>
      </c>
      <c r="B45" s="8" t="s">
        <v>63</v>
      </c>
      <c r="C45" s="13" t="s">
        <v>64</v>
      </c>
      <c r="D45" s="10">
        <v>62.01</v>
      </c>
      <c r="E45" s="11"/>
      <c r="F45" s="11">
        <v>1</v>
      </c>
      <c r="G45" s="11">
        <f t="shared" si="3"/>
        <v>44.107</v>
      </c>
      <c r="H45" s="11">
        <v>83.43</v>
      </c>
      <c r="I45" s="11">
        <f t="shared" si="4"/>
        <v>25.029</v>
      </c>
      <c r="J45" s="11">
        <f t="shared" si="5"/>
        <v>69.136</v>
      </c>
      <c r="K45" s="11">
        <v>1</v>
      </c>
      <c r="L45" s="12" t="s">
        <v>16</v>
      </c>
      <c r="M45" s="7"/>
    </row>
    <row r="46" s="1" customFormat="1" spans="1:13">
      <c r="A46" s="7">
        <v>43</v>
      </c>
      <c r="B46" s="8" t="s">
        <v>63</v>
      </c>
      <c r="C46" s="13" t="s">
        <v>65</v>
      </c>
      <c r="D46" s="10">
        <v>59.72</v>
      </c>
      <c r="E46" s="11"/>
      <c r="F46" s="11">
        <v>1</v>
      </c>
      <c r="G46" s="11">
        <f t="shared" si="3"/>
        <v>42.504</v>
      </c>
      <c r="H46" s="11">
        <v>84.47</v>
      </c>
      <c r="I46" s="11">
        <f t="shared" si="4"/>
        <v>25.341</v>
      </c>
      <c r="J46" s="11">
        <f t="shared" si="5"/>
        <v>67.845</v>
      </c>
      <c r="K46" s="11">
        <v>2</v>
      </c>
      <c r="L46" s="12" t="s">
        <v>16</v>
      </c>
      <c r="M46" s="7"/>
    </row>
    <row r="47" s="1" customFormat="1" spans="1:13">
      <c r="A47" s="7">
        <v>44</v>
      </c>
      <c r="B47" s="8" t="s">
        <v>63</v>
      </c>
      <c r="C47" s="13" t="s">
        <v>66</v>
      </c>
      <c r="D47" s="10">
        <v>60.87</v>
      </c>
      <c r="E47" s="11"/>
      <c r="F47" s="11">
        <v>1</v>
      </c>
      <c r="G47" s="11">
        <f t="shared" si="3"/>
        <v>43.309</v>
      </c>
      <c r="H47" s="11">
        <v>77.21</v>
      </c>
      <c r="I47" s="11">
        <f t="shared" si="4"/>
        <v>23.163</v>
      </c>
      <c r="J47" s="11">
        <f t="shared" si="5"/>
        <v>66.472</v>
      </c>
      <c r="K47" s="11">
        <v>3</v>
      </c>
      <c r="L47" s="12" t="s">
        <v>22</v>
      </c>
      <c r="M47" s="7"/>
    </row>
    <row r="48" s="1" customFormat="1" spans="1:13">
      <c r="A48" s="7">
        <v>45</v>
      </c>
      <c r="B48" s="8" t="s">
        <v>63</v>
      </c>
      <c r="C48" s="13" t="s">
        <v>67</v>
      </c>
      <c r="D48" s="10">
        <v>56.39</v>
      </c>
      <c r="E48" s="11"/>
      <c r="F48" s="11">
        <v>1</v>
      </c>
      <c r="G48" s="11">
        <f t="shared" si="3"/>
        <v>40.173</v>
      </c>
      <c r="H48" s="11">
        <v>80.31</v>
      </c>
      <c r="I48" s="11">
        <f t="shared" si="4"/>
        <v>24.093</v>
      </c>
      <c r="J48" s="11">
        <f t="shared" si="5"/>
        <v>64.266</v>
      </c>
      <c r="K48" s="11">
        <v>4</v>
      </c>
      <c r="L48" s="12" t="s">
        <v>22</v>
      </c>
      <c r="M48" s="7"/>
    </row>
    <row r="49" s="1" customFormat="1" spans="1:13">
      <c r="A49" s="7">
        <v>46</v>
      </c>
      <c r="B49" s="8" t="s">
        <v>68</v>
      </c>
      <c r="C49" s="13" t="s">
        <v>69</v>
      </c>
      <c r="D49" s="10">
        <v>43.89</v>
      </c>
      <c r="E49" s="11"/>
      <c r="F49" s="11">
        <v>1</v>
      </c>
      <c r="G49" s="11">
        <f t="shared" si="3"/>
        <v>31.423</v>
      </c>
      <c r="H49" s="11">
        <v>78.06</v>
      </c>
      <c r="I49" s="11">
        <f t="shared" si="4"/>
        <v>23.418</v>
      </c>
      <c r="J49" s="11">
        <f t="shared" si="5"/>
        <v>54.841</v>
      </c>
      <c r="K49" s="11">
        <v>1</v>
      </c>
      <c r="L49" s="12" t="s">
        <v>16</v>
      </c>
      <c r="M49" s="7"/>
    </row>
    <row r="50" s="1" customFormat="1" spans="1:13">
      <c r="A50" s="7">
        <v>47</v>
      </c>
      <c r="B50" s="8" t="s">
        <v>68</v>
      </c>
      <c r="C50" s="13" t="s">
        <v>70</v>
      </c>
      <c r="D50" s="10">
        <v>36.49</v>
      </c>
      <c r="E50" s="11"/>
      <c r="F50" s="11"/>
      <c r="G50" s="11">
        <f t="shared" si="3"/>
        <v>25.543</v>
      </c>
      <c r="H50" s="11">
        <v>69.35</v>
      </c>
      <c r="I50" s="11">
        <f t="shared" si="4"/>
        <v>20.805</v>
      </c>
      <c r="J50" s="11">
        <f t="shared" si="5"/>
        <v>46.348</v>
      </c>
      <c r="K50" s="11">
        <v>2</v>
      </c>
      <c r="L50" s="12" t="s">
        <v>22</v>
      </c>
      <c r="M50" s="7"/>
    </row>
    <row r="51" s="1" customFormat="1" spans="1:13">
      <c r="A51" s="7">
        <v>48</v>
      </c>
      <c r="B51" s="8" t="s">
        <v>71</v>
      </c>
      <c r="C51" s="13" t="s">
        <v>72</v>
      </c>
      <c r="D51" s="10">
        <v>39.52</v>
      </c>
      <c r="E51" s="11"/>
      <c r="F51" s="11">
        <v>1</v>
      </c>
      <c r="G51" s="11">
        <f t="shared" si="3"/>
        <v>28.364</v>
      </c>
      <c r="H51" s="11">
        <v>88.92</v>
      </c>
      <c r="I51" s="11">
        <f t="shared" si="4"/>
        <v>26.676</v>
      </c>
      <c r="J51" s="11">
        <f t="shared" si="5"/>
        <v>55.04</v>
      </c>
      <c r="K51" s="11">
        <v>1</v>
      </c>
      <c r="L51" s="12" t="s">
        <v>16</v>
      </c>
      <c r="M51" s="7"/>
    </row>
    <row r="52" s="1" customFormat="1" spans="1:13">
      <c r="A52" s="7">
        <v>49</v>
      </c>
      <c r="B52" s="8" t="s">
        <v>71</v>
      </c>
      <c r="C52" s="13" t="s">
        <v>73</v>
      </c>
      <c r="D52" s="10">
        <v>40.05</v>
      </c>
      <c r="E52" s="11"/>
      <c r="F52" s="11">
        <v>1</v>
      </c>
      <c r="G52" s="11">
        <f t="shared" si="3"/>
        <v>28.735</v>
      </c>
      <c r="H52" s="11">
        <v>84.48</v>
      </c>
      <c r="I52" s="11">
        <f t="shared" si="4"/>
        <v>25.344</v>
      </c>
      <c r="J52" s="11">
        <f t="shared" si="5"/>
        <v>54.079</v>
      </c>
      <c r="K52" s="11">
        <v>2</v>
      </c>
      <c r="L52" s="12" t="s">
        <v>16</v>
      </c>
      <c r="M52" s="7"/>
    </row>
    <row r="53" s="1" customFormat="1" spans="1:13">
      <c r="A53" s="7">
        <v>50</v>
      </c>
      <c r="B53" s="8" t="s">
        <v>71</v>
      </c>
      <c r="C53" s="13" t="s">
        <v>74</v>
      </c>
      <c r="D53" s="10">
        <v>37.24</v>
      </c>
      <c r="E53" s="11"/>
      <c r="F53" s="11"/>
      <c r="G53" s="11">
        <f t="shared" si="3"/>
        <v>26.068</v>
      </c>
      <c r="H53" s="11">
        <v>79.22</v>
      </c>
      <c r="I53" s="11">
        <f t="shared" si="4"/>
        <v>23.766</v>
      </c>
      <c r="J53" s="11">
        <f t="shared" si="5"/>
        <v>49.834</v>
      </c>
      <c r="K53" s="11">
        <v>3</v>
      </c>
      <c r="L53" s="12" t="s">
        <v>22</v>
      </c>
      <c r="M53" s="7"/>
    </row>
    <row r="54" s="1" customFormat="1" spans="1:13">
      <c r="A54" s="7">
        <v>51</v>
      </c>
      <c r="B54" s="8" t="s">
        <v>71</v>
      </c>
      <c r="C54" s="13" t="s">
        <v>75</v>
      </c>
      <c r="D54" s="10">
        <v>29.56</v>
      </c>
      <c r="E54" s="11"/>
      <c r="F54" s="11">
        <v>1</v>
      </c>
      <c r="G54" s="11">
        <f t="shared" si="3"/>
        <v>21.392</v>
      </c>
      <c r="H54" s="11">
        <v>75.6</v>
      </c>
      <c r="I54" s="11">
        <f t="shared" si="4"/>
        <v>22.68</v>
      </c>
      <c r="J54" s="11">
        <f t="shared" si="5"/>
        <v>44.072</v>
      </c>
      <c r="K54" s="11">
        <v>4</v>
      </c>
      <c r="L54" s="12" t="s">
        <v>22</v>
      </c>
      <c r="M54" s="7"/>
    </row>
    <row r="55" s="1" customFormat="1" spans="1:13">
      <c r="A55" s="7">
        <v>52</v>
      </c>
      <c r="B55" s="8" t="s">
        <v>76</v>
      </c>
      <c r="C55" s="13" t="s">
        <v>77</v>
      </c>
      <c r="D55" s="10">
        <v>31.77</v>
      </c>
      <c r="E55" s="11"/>
      <c r="F55" s="11">
        <v>1</v>
      </c>
      <c r="G55" s="11">
        <f t="shared" ref="G55:G71" si="6">(D55+F55)*70%</f>
        <v>22.939</v>
      </c>
      <c r="H55" s="11">
        <v>84.36</v>
      </c>
      <c r="I55" s="11">
        <f t="shared" si="4"/>
        <v>25.308</v>
      </c>
      <c r="J55" s="11">
        <f t="shared" si="5"/>
        <v>48.247</v>
      </c>
      <c r="K55" s="11">
        <v>1</v>
      </c>
      <c r="L55" s="12" t="s">
        <v>16</v>
      </c>
      <c r="M55" s="7"/>
    </row>
    <row r="56" s="1" customFormat="1" spans="1:13">
      <c r="A56" s="7">
        <v>53</v>
      </c>
      <c r="B56" s="8" t="s">
        <v>78</v>
      </c>
      <c r="C56" s="13" t="s">
        <v>79</v>
      </c>
      <c r="D56" s="10">
        <v>50.6</v>
      </c>
      <c r="E56" s="11"/>
      <c r="F56" s="11"/>
      <c r="G56" s="11">
        <f t="shared" si="6"/>
        <v>35.42</v>
      </c>
      <c r="H56" s="11">
        <v>83.16</v>
      </c>
      <c r="I56" s="11">
        <f t="shared" si="4"/>
        <v>24.948</v>
      </c>
      <c r="J56" s="11">
        <f t="shared" si="5"/>
        <v>60.368</v>
      </c>
      <c r="K56" s="11">
        <v>1</v>
      </c>
      <c r="L56" s="12" t="s">
        <v>16</v>
      </c>
      <c r="M56" s="7"/>
    </row>
    <row r="57" s="1" customFormat="1" spans="1:13">
      <c r="A57" s="7">
        <v>54</v>
      </c>
      <c r="B57" s="8" t="s">
        <v>78</v>
      </c>
      <c r="C57" s="13" t="s">
        <v>80</v>
      </c>
      <c r="D57" s="10">
        <v>48.28</v>
      </c>
      <c r="E57" s="11"/>
      <c r="F57" s="11">
        <v>1</v>
      </c>
      <c r="G57" s="11">
        <f t="shared" si="6"/>
        <v>34.496</v>
      </c>
      <c r="H57" s="11">
        <v>83.6</v>
      </c>
      <c r="I57" s="11">
        <f t="shared" si="4"/>
        <v>25.08</v>
      </c>
      <c r="J57" s="11">
        <f t="shared" si="5"/>
        <v>59.576</v>
      </c>
      <c r="K57" s="11">
        <v>2</v>
      </c>
      <c r="L57" s="12" t="s">
        <v>22</v>
      </c>
      <c r="M57" s="7"/>
    </row>
    <row r="58" s="1" customFormat="1" spans="1:13">
      <c r="A58" s="7">
        <v>55</v>
      </c>
      <c r="B58" s="8" t="s">
        <v>81</v>
      </c>
      <c r="C58" s="13" t="s">
        <v>82</v>
      </c>
      <c r="D58" s="10">
        <v>64.26</v>
      </c>
      <c r="E58" s="11"/>
      <c r="F58" s="11">
        <v>1</v>
      </c>
      <c r="G58" s="11">
        <f t="shared" si="6"/>
        <v>45.682</v>
      </c>
      <c r="H58" s="11">
        <v>88</v>
      </c>
      <c r="I58" s="11">
        <f t="shared" si="4"/>
        <v>26.4</v>
      </c>
      <c r="J58" s="11">
        <f t="shared" si="5"/>
        <v>72.082</v>
      </c>
      <c r="K58" s="11">
        <v>1</v>
      </c>
      <c r="L58" s="12" t="s">
        <v>16</v>
      </c>
      <c r="M58" s="7"/>
    </row>
    <row r="59" s="1" customFormat="1" spans="1:13">
      <c r="A59" s="7">
        <v>56</v>
      </c>
      <c r="B59" s="8" t="s">
        <v>81</v>
      </c>
      <c r="C59" s="13" t="s">
        <v>83</v>
      </c>
      <c r="D59" s="10">
        <v>57.6</v>
      </c>
      <c r="E59" s="11"/>
      <c r="F59" s="11">
        <v>1</v>
      </c>
      <c r="G59" s="11">
        <f t="shared" si="6"/>
        <v>41.02</v>
      </c>
      <c r="H59" s="11">
        <v>86.99</v>
      </c>
      <c r="I59" s="11">
        <f t="shared" si="4"/>
        <v>26.097</v>
      </c>
      <c r="J59" s="11">
        <f t="shared" si="5"/>
        <v>67.117</v>
      </c>
      <c r="K59" s="11">
        <v>2</v>
      </c>
      <c r="L59" s="12" t="s">
        <v>16</v>
      </c>
      <c r="M59" s="7"/>
    </row>
    <row r="60" s="1" customFormat="1" spans="1:13">
      <c r="A60" s="7">
        <v>57</v>
      </c>
      <c r="B60" s="8" t="s">
        <v>81</v>
      </c>
      <c r="C60" s="13" t="s">
        <v>84</v>
      </c>
      <c r="D60" s="10">
        <v>56.91</v>
      </c>
      <c r="E60" s="11"/>
      <c r="F60" s="11">
        <v>1</v>
      </c>
      <c r="G60" s="11">
        <f t="shared" si="6"/>
        <v>40.537</v>
      </c>
      <c r="H60" s="11">
        <v>88.54</v>
      </c>
      <c r="I60" s="11">
        <f t="shared" si="4"/>
        <v>26.562</v>
      </c>
      <c r="J60" s="11">
        <f t="shared" si="5"/>
        <v>67.099</v>
      </c>
      <c r="K60" s="11">
        <v>3</v>
      </c>
      <c r="L60" s="12" t="s">
        <v>16</v>
      </c>
      <c r="M60" s="7"/>
    </row>
    <row r="61" s="1" customFormat="1" spans="1:13">
      <c r="A61" s="7">
        <v>58</v>
      </c>
      <c r="B61" s="8" t="s">
        <v>81</v>
      </c>
      <c r="C61" s="13" t="s">
        <v>85</v>
      </c>
      <c r="D61" s="10">
        <v>52.98</v>
      </c>
      <c r="E61" s="11"/>
      <c r="F61" s="11">
        <v>1</v>
      </c>
      <c r="G61" s="11">
        <f t="shared" si="6"/>
        <v>37.786</v>
      </c>
      <c r="H61" s="11">
        <v>84.41</v>
      </c>
      <c r="I61" s="11">
        <f t="shared" si="4"/>
        <v>25.323</v>
      </c>
      <c r="J61" s="11">
        <f t="shared" si="5"/>
        <v>63.109</v>
      </c>
      <c r="K61" s="11">
        <v>4</v>
      </c>
      <c r="L61" s="12" t="s">
        <v>22</v>
      </c>
      <c r="M61" s="7"/>
    </row>
    <row r="62" s="1" customFormat="1" spans="1:13">
      <c r="A62" s="7">
        <v>59</v>
      </c>
      <c r="B62" s="8" t="s">
        <v>81</v>
      </c>
      <c r="C62" s="13" t="s">
        <v>86</v>
      </c>
      <c r="D62" s="10">
        <v>51.06</v>
      </c>
      <c r="E62" s="11"/>
      <c r="F62" s="11">
        <v>1</v>
      </c>
      <c r="G62" s="11">
        <f t="shared" si="6"/>
        <v>36.442</v>
      </c>
      <c r="H62" s="11">
        <v>82.64</v>
      </c>
      <c r="I62" s="11">
        <f t="shared" si="4"/>
        <v>24.792</v>
      </c>
      <c r="J62" s="11">
        <f t="shared" si="5"/>
        <v>61.234</v>
      </c>
      <c r="K62" s="11">
        <v>5</v>
      </c>
      <c r="L62" s="12" t="s">
        <v>22</v>
      </c>
      <c r="M62" s="7"/>
    </row>
    <row r="63" s="1" customFormat="1" spans="1:13">
      <c r="A63" s="7">
        <v>60</v>
      </c>
      <c r="B63" s="8" t="s">
        <v>81</v>
      </c>
      <c r="C63" s="13" t="s">
        <v>87</v>
      </c>
      <c r="D63" s="10">
        <v>52.34</v>
      </c>
      <c r="E63" s="11"/>
      <c r="F63" s="11">
        <v>1</v>
      </c>
      <c r="G63" s="11">
        <f t="shared" si="6"/>
        <v>37.338</v>
      </c>
      <c r="H63" s="11">
        <v>75.38</v>
      </c>
      <c r="I63" s="11">
        <f t="shared" si="4"/>
        <v>22.614</v>
      </c>
      <c r="J63" s="11">
        <f t="shared" si="5"/>
        <v>59.952</v>
      </c>
      <c r="K63" s="11">
        <v>6</v>
      </c>
      <c r="L63" s="12" t="s">
        <v>22</v>
      </c>
      <c r="M63" s="7"/>
    </row>
    <row r="64" s="1" customFormat="1" spans="1:13">
      <c r="A64" s="7">
        <v>61</v>
      </c>
      <c r="B64" s="8" t="s">
        <v>88</v>
      </c>
      <c r="C64" s="13" t="s">
        <v>89</v>
      </c>
      <c r="D64" s="10">
        <v>67.11</v>
      </c>
      <c r="E64" s="11"/>
      <c r="F64" s="11">
        <v>1</v>
      </c>
      <c r="G64" s="11">
        <f t="shared" si="6"/>
        <v>47.677</v>
      </c>
      <c r="H64" s="11">
        <v>84.89</v>
      </c>
      <c r="I64" s="11">
        <f t="shared" si="4"/>
        <v>25.467</v>
      </c>
      <c r="J64" s="11">
        <f t="shared" si="5"/>
        <v>73.144</v>
      </c>
      <c r="K64" s="11">
        <v>1</v>
      </c>
      <c r="L64" s="12" t="s">
        <v>16</v>
      </c>
      <c r="M64" s="7"/>
    </row>
    <row r="65" s="1" customFormat="1" spans="1:13">
      <c r="A65" s="7">
        <v>62</v>
      </c>
      <c r="B65" s="8" t="s">
        <v>88</v>
      </c>
      <c r="C65" s="13" t="s">
        <v>90</v>
      </c>
      <c r="D65" s="10">
        <v>61.71</v>
      </c>
      <c r="E65" s="11"/>
      <c r="F65" s="11">
        <v>1</v>
      </c>
      <c r="G65" s="11">
        <f t="shared" si="6"/>
        <v>43.897</v>
      </c>
      <c r="H65" s="11">
        <v>87.86</v>
      </c>
      <c r="I65" s="11">
        <f t="shared" si="4"/>
        <v>26.358</v>
      </c>
      <c r="J65" s="11">
        <f t="shared" si="5"/>
        <v>70.255</v>
      </c>
      <c r="K65" s="11">
        <v>2</v>
      </c>
      <c r="L65" s="12" t="s">
        <v>16</v>
      </c>
      <c r="M65" s="7"/>
    </row>
    <row r="66" s="1" customFormat="1" spans="1:13">
      <c r="A66" s="7">
        <v>63</v>
      </c>
      <c r="B66" s="8" t="s">
        <v>88</v>
      </c>
      <c r="C66" s="13" t="s">
        <v>91</v>
      </c>
      <c r="D66" s="10">
        <v>62.81</v>
      </c>
      <c r="E66" s="11"/>
      <c r="F66" s="11">
        <v>1</v>
      </c>
      <c r="G66" s="11">
        <f t="shared" si="6"/>
        <v>44.667</v>
      </c>
      <c r="H66" s="11">
        <v>84.1</v>
      </c>
      <c r="I66" s="11">
        <f t="shared" si="4"/>
        <v>25.23</v>
      </c>
      <c r="J66" s="11">
        <f t="shared" si="5"/>
        <v>69.897</v>
      </c>
      <c r="K66" s="11">
        <v>3</v>
      </c>
      <c r="L66" s="12" t="s">
        <v>16</v>
      </c>
      <c r="M66" s="7"/>
    </row>
    <row r="67" s="1" customFormat="1" spans="1:13">
      <c r="A67" s="7">
        <v>64</v>
      </c>
      <c r="B67" s="8" t="s">
        <v>88</v>
      </c>
      <c r="C67" s="13" t="s">
        <v>92</v>
      </c>
      <c r="D67" s="10">
        <v>60.44</v>
      </c>
      <c r="E67" s="11"/>
      <c r="F67" s="11">
        <v>1</v>
      </c>
      <c r="G67" s="11">
        <f t="shared" si="6"/>
        <v>43.008</v>
      </c>
      <c r="H67" s="11">
        <v>85.55</v>
      </c>
      <c r="I67" s="11">
        <f t="shared" si="4"/>
        <v>25.665</v>
      </c>
      <c r="J67" s="11">
        <f t="shared" si="5"/>
        <v>68.673</v>
      </c>
      <c r="K67" s="11">
        <v>4</v>
      </c>
      <c r="L67" s="12" t="s">
        <v>16</v>
      </c>
      <c r="M67" s="7"/>
    </row>
    <row r="68" s="1" customFormat="1" spans="1:13">
      <c r="A68" s="7">
        <v>65</v>
      </c>
      <c r="B68" s="8" t="s">
        <v>88</v>
      </c>
      <c r="C68" s="13" t="s">
        <v>93</v>
      </c>
      <c r="D68" s="10">
        <v>58.99</v>
      </c>
      <c r="E68" s="11"/>
      <c r="F68" s="11">
        <v>1</v>
      </c>
      <c r="G68" s="11">
        <f t="shared" si="6"/>
        <v>41.993</v>
      </c>
      <c r="H68" s="11">
        <v>87.02</v>
      </c>
      <c r="I68" s="11">
        <f t="shared" si="4"/>
        <v>26.106</v>
      </c>
      <c r="J68" s="11">
        <f t="shared" si="5"/>
        <v>68.099</v>
      </c>
      <c r="K68" s="11">
        <v>5</v>
      </c>
      <c r="L68" s="12" t="s">
        <v>22</v>
      </c>
      <c r="M68" s="7"/>
    </row>
    <row r="69" s="1" customFormat="1" spans="1:13">
      <c r="A69" s="7">
        <v>66</v>
      </c>
      <c r="B69" s="8" t="s">
        <v>88</v>
      </c>
      <c r="C69" s="13" t="s">
        <v>94</v>
      </c>
      <c r="D69" s="10">
        <v>56.45</v>
      </c>
      <c r="E69" s="11"/>
      <c r="F69" s="11">
        <v>1</v>
      </c>
      <c r="G69" s="11">
        <f t="shared" si="6"/>
        <v>40.215</v>
      </c>
      <c r="H69" s="11">
        <v>85.89</v>
      </c>
      <c r="I69" s="11">
        <f t="shared" si="4"/>
        <v>25.767</v>
      </c>
      <c r="J69" s="11">
        <f t="shared" si="5"/>
        <v>65.982</v>
      </c>
      <c r="K69" s="11">
        <v>6</v>
      </c>
      <c r="L69" s="12" t="s">
        <v>22</v>
      </c>
      <c r="M69" s="7"/>
    </row>
    <row r="70" s="1" customFormat="1" spans="1:13">
      <c r="A70" s="7">
        <v>67</v>
      </c>
      <c r="B70" s="8" t="s">
        <v>88</v>
      </c>
      <c r="C70" s="13" t="s">
        <v>95</v>
      </c>
      <c r="D70" s="10">
        <v>57.91</v>
      </c>
      <c r="E70" s="11"/>
      <c r="F70" s="11">
        <v>1</v>
      </c>
      <c r="G70" s="11">
        <f t="shared" si="6"/>
        <v>41.237</v>
      </c>
      <c r="H70" s="11">
        <v>81.78</v>
      </c>
      <c r="I70" s="11">
        <f t="shared" si="4"/>
        <v>24.534</v>
      </c>
      <c r="J70" s="11">
        <f t="shared" si="5"/>
        <v>65.771</v>
      </c>
      <c r="K70" s="11">
        <v>7</v>
      </c>
      <c r="L70" s="12" t="s">
        <v>22</v>
      </c>
      <c r="M70" s="7"/>
    </row>
    <row r="71" s="1" customFormat="1" spans="1:13">
      <c r="A71" s="7">
        <v>68</v>
      </c>
      <c r="B71" s="8" t="s">
        <v>88</v>
      </c>
      <c r="C71" s="13" t="s">
        <v>96</v>
      </c>
      <c r="D71" s="10">
        <v>56.12</v>
      </c>
      <c r="E71" s="11"/>
      <c r="F71" s="11">
        <v>1</v>
      </c>
      <c r="G71" s="11">
        <f t="shared" si="6"/>
        <v>39.984</v>
      </c>
      <c r="H71" s="11">
        <v>78.61</v>
      </c>
      <c r="I71" s="11">
        <f t="shared" si="4"/>
        <v>23.583</v>
      </c>
      <c r="J71" s="11">
        <f t="shared" si="5"/>
        <v>63.567</v>
      </c>
      <c r="K71" s="11">
        <v>8</v>
      </c>
      <c r="L71" s="12" t="s">
        <v>22</v>
      </c>
      <c r="M71" s="7"/>
    </row>
    <row r="72" s="1" customFormat="1" spans="1:13">
      <c r="A72" s="7">
        <v>69</v>
      </c>
      <c r="B72" s="8" t="s">
        <v>97</v>
      </c>
      <c r="C72" s="13" t="s">
        <v>98</v>
      </c>
      <c r="D72" s="10">
        <v>58.9</v>
      </c>
      <c r="E72" s="11"/>
      <c r="F72" s="11">
        <v>1</v>
      </c>
      <c r="G72" s="11">
        <f t="shared" ref="G72:G85" si="7">(D72+F72)*70%</f>
        <v>41.93</v>
      </c>
      <c r="H72" s="11">
        <v>80.532</v>
      </c>
      <c r="I72" s="11">
        <f t="shared" ref="I69:I85" si="8">H72*0.3</f>
        <v>24.1596</v>
      </c>
      <c r="J72" s="11">
        <f t="shared" ref="J69:J85" si="9">G72+I72</f>
        <v>66.0896</v>
      </c>
      <c r="K72" s="11">
        <v>1</v>
      </c>
      <c r="L72" s="12" t="s">
        <v>16</v>
      </c>
      <c r="M72" s="7"/>
    </row>
    <row r="73" s="1" customFormat="1" spans="1:13">
      <c r="A73" s="7">
        <v>70</v>
      </c>
      <c r="B73" s="8" t="s">
        <v>97</v>
      </c>
      <c r="C73" s="13" t="s">
        <v>99</v>
      </c>
      <c r="D73" s="10">
        <v>55.06</v>
      </c>
      <c r="E73" s="11"/>
      <c r="F73" s="11"/>
      <c r="G73" s="11">
        <f t="shared" si="7"/>
        <v>38.542</v>
      </c>
      <c r="H73" s="11">
        <v>87.506</v>
      </c>
      <c r="I73" s="11">
        <f t="shared" si="8"/>
        <v>26.2518</v>
      </c>
      <c r="J73" s="11">
        <f t="shared" si="9"/>
        <v>64.7938</v>
      </c>
      <c r="K73" s="11">
        <v>2</v>
      </c>
      <c r="L73" s="12" t="s">
        <v>22</v>
      </c>
      <c r="M73" s="7"/>
    </row>
    <row r="74" s="1" customFormat="1" spans="1:13">
      <c r="A74" s="7">
        <v>71</v>
      </c>
      <c r="B74" s="8" t="s">
        <v>100</v>
      </c>
      <c r="C74" s="13" t="s">
        <v>101</v>
      </c>
      <c r="D74" s="10">
        <v>66.27</v>
      </c>
      <c r="E74" s="11"/>
      <c r="F74" s="11"/>
      <c r="G74" s="11">
        <f t="shared" si="7"/>
        <v>46.389</v>
      </c>
      <c r="H74" s="11">
        <v>87.05</v>
      </c>
      <c r="I74" s="11">
        <f t="shared" si="8"/>
        <v>26.115</v>
      </c>
      <c r="J74" s="11">
        <f t="shared" si="9"/>
        <v>72.504</v>
      </c>
      <c r="K74" s="14" t="s">
        <v>102</v>
      </c>
      <c r="L74" s="12" t="s">
        <v>16</v>
      </c>
      <c r="M74" s="7"/>
    </row>
    <row r="75" s="1" customFormat="1" spans="1:13">
      <c r="A75" s="7">
        <v>72</v>
      </c>
      <c r="B75" s="8" t="s">
        <v>100</v>
      </c>
      <c r="C75" s="13" t="s">
        <v>103</v>
      </c>
      <c r="D75" s="10">
        <v>64.73</v>
      </c>
      <c r="E75" s="11"/>
      <c r="F75" s="11">
        <v>1</v>
      </c>
      <c r="G75" s="11">
        <f t="shared" si="7"/>
        <v>46.011</v>
      </c>
      <c r="H75" s="11">
        <v>84.48</v>
      </c>
      <c r="I75" s="11">
        <f t="shared" si="8"/>
        <v>25.344</v>
      </c>
      <c r="J75" s="11">
        <f t="shared" si="9"/>
        <v>71.355</v>
      </c>
      <c r="K75" s="14" t="s">
        <v>104</v>
      </c>
      <c r="L75" s="12" t="s">
        <v>16</v>
      </c>
      <c r="M75" s="7"/>
    </row>
    <row r="76" s="1" customFormat="1" spans="1:13">
      <c r="A76" s="7">
        <v>73</v>
      </c>
      <c r="B76" s="8" t="s">
        <v>100</v>
      </c>
      <c r="C76" s="13" t="s">
        <v>105</v>
      </c>
      <c r="D76" s="10">
        <v>62.5</v>
      </c>
      <c r="E76" s="11"/>
      <c r="F76" s="11">
        <v>1</v>
      </c>
      <c r="G76" s="11">
        <f t="shared" si="7"/>
        <v>44.45</v>
      </c>
      <c r="H76" s="11">
        <v>82.6</v>
      </c>
      <c r="I76" s="11">
        <f t="shared" si="8"/>
        <v>24.78</v>
      </c>
      <c r="J76" s="11">
        <f t="shared" si="9"/>
        <v>69.23</v>
      </c>
      <c r="K76" s="11">
        <v>3</v>
      </c>
      <c r="L76" s="12" t="s">
        <v>16</v>
      </c>
      <c r="M76" s="7"/>
    </row>
    <row r="77" s="1" customFormat="1" spans="1:13">
      <c r="A77" s="7">
        <v>74</v>
      </c>
      <c r="B77" s="8" t="s">
        <v>100</v>
      </c>
      <c r="C77" s="13" t="s">
        <v>106</v>
      </c>
      <c r="D77" s="10">
        <v>62.43</v>
      </c>
      <c r="E77" s="11"/>
      <c r="F77" s="11"/>
      <c r="G77" s="11">
        <f t="shared" si="7"/>
        <v>43.701</v>
      </c>
      <c r="H77" s="11">
        <v>84.24</v>
      </c>
      <c r="I77" s="11">
        <f t="shared" si="8"/>
        <v>25.272</v>
      </c>
      <c r="J77" s="11">
        <f t="shared" si="9"/>
        <v>68.973</v>
      </c>
      <c r="K77" s="11">
        <v>4</v>
      </c>
      <c r="L77" s="12" t="s">
        <v>16</v>
      </c>
      <c r="M77" s="7"/>
    </row>
    <row r="78" s="1" customFormat="1" spans="1:13">
      <c r="A78" s="7">
        <v>75</v>
      </c>
      <c r="B78" s="8" t="s">
        <v>100</v>
      </c>
      <c r="C78" s="13" t="s">
        <v>107</v>
      </c>
      <c r="D78" s="10">
        <v>61.66</v>
      </c>
      <c r="E78" s="11"/>
      <c r="F78" s="11"/>
      <c r="G78" s="11">
        <f t="shared" si="7"/>
        <v>43.162</v>
      </c>
      <c r="H78" s="11">
        <v>85.75</v>
      </c>
      <c r="I78" s="11">
        <f t="shared" si="8"/>
        <v>25.725</v>
      </c>
      <c r="J78" s="11">
        <f t="shared" si="9"/>
        <v>68.887</v>
      </c>
      <c r="K78" s="11">
        <v>5</v>
      </c>
      <c r="L78" s="12" t="s">
        <v>16</v>
      </c>
      <c r="M78" s="7"/>
    </row>
    <row r="79" s="1" customFormat="1" spans="1:13">
      <c r="A79" s="7">
        <v>76</v>
      </c>
      <c r="B79" s="8" t="s">
        <v>100</v>
      </c>
      <c r="C79" s="13" t="s">
        <v>108</v>
      </c>
      <c r="D79" s="10">
        <v>63.89</v>
      </c>
      <c r="E79" s="11"/>
      <c r="F79" s="11"/>
      <c r="G79" s="11">
        <f t="shared" si="7"/>
        <v>44.723</v>
      </c>
      <c r="H79" s="11">
        <v>80.46</v>
      </c>
      <c r="I79" s="11">
        <f t="shared" si="8"/>
        <v>24.138</v>
      </c>
      <c r="J79" s="11">
        <f t="shared" si="9"/>
        <v>68.861</v>
      </c>
      <c r="K79" s="11">
        <v>6</v>
      </c>
      <c r="L79" s="12" t="s">
        <v>16</v>
      </c>
      <c r="M79" s="7"/>
    </row>
    <row r="80" s="1" customFormat="1" spans="1:13">
      <c r="A80" s="7">
        <v>77</v>
      </c>
      <c r="B80" s="8" t="s">
        <v>100</v>
      </c>
      <c r="C80" s="13" t="s">
        <v>109</v>
      </c>
      <c r="D80" s="10">
        <v>63.12</v>
      </c>
      <c r="E80" s="11"/>
      <c r="F80" s="11">
        <v>1</v>
      </c>
      <c r="G80" s="11">
        <f t="shared" si="7"/>
        <v>44.884</v>
      </c>
      <c r="H80" s="11">
        <v>78.36</v>
      </c>
      <c r="I80" s="11">
        <f t="shared" si="8"/>
        <v>23.508</v>
      </c>
      <c r="J80" s="11">
        <f t="shared" si="9"/>
        <v>68.392</v>
      </c>
      <c r="K80" s="11">
        <v>7</v>
      </c>
      <c r="L80" s="12" t="s">
        <v>22</v>
      </c>
      <c r="M80" s="7"/>
    </row>
    <row r="81" s="1" customFormat="1" spans="1:13">
      <c r="A81" s="7">
        <v>78</v>
      </c>
      <c r="B81" s="8" t="s">
        <v>100</v>
      </c>
      <c r="C81" s="13" t="s">
        <v>110</v>
      </c>
      <c r="D81" s="10">
        <v>61.2</v>
      </c>
      <c r="E81" s="11"/>
      <c r="F81" s="11">
        <v>1</v>
      </c>
      <c r="G81" s="11">
        <f t="shared" si="7"/>
        <v>43.54</v>
      </c>
      <c r="H81" s="11">
        <v>82.79</v>
      </c>
      <c r="I81" s="11">
        <f t="shared" si="8"/>
        <v>24.837</v>
      </c>
      <c r="J81" s="11">
        <f t="shared" si="9"/>
        <v>68.377</v>
      </c>
      <c r="K81" s="14" t="s">
        <v>111</v>
      </c>
      <c r="L81" s="12" t="s">
        <v>22</v>
      </c>
      <c r="M81" s="7"/>
    </row>
    <row r="82" s="1" customFormat="1" spans="1:13">
      <c r="A82" s="7">
        <v>79</v>
      </c>
      <c r="B82" s="8" t="s">
        <v>100</v>
      </c>
      <c r="C82" s="13" t="s">
        <v>112</v>
      </c>
      <c r="D82" s="10">
        <v>60.34</v>
      </c>
      <c r="E82" s="11"/>
      <c r="F82" s="11">
        <v>1</v>
      </c>
      <c r="G82" s="11">
        <f t="shared" si="7"/>
        <v>42.938</v>
      </c>
      <c r="H82" s="11">
        <v>84</v>
      </c>
      <c r="I82" s="11">
        <f t="shared" si="8"/>
        <v>25.2</v>
      </c>
      <c r="J82" s="11">
        <f t="shared" si="9"/>
        <v>68.138</v>
      </c>
      <c r="K82" s="11">
        <v>9</v>
      </c>
      <c r="L82" s="12" t="s">
        <v>22</v>
      </c>
      <c r="M82" s="7"/>
    </row>
    <row r="83" s="1" customFormat="1" spans="1:13">
      <c r="A83" s="7">
        <v>80</v>
      </c>
      <c r="B83" s="8" t="s">
        <v>100</v>
      </c>
      <c r="C83" s="13" t="s">
        <v>113</v>
      </c>
      <c r="D83" s="10">
        <v>61.64</v>
      </c>
      <c r="E83" s="11"/>
      <c r="F83" s="11"/>
      <c r="G83" s="11">
        <f t="shared" si="7"/>
        <v>43.148</v>
      </c>
      <c r="H83" s="11">
        <v>83.16</v>
      </c>
      <c r="I83" s="11">
        <f t="shared" si="8"/>
        <v>24.948</v>
      </c>
      <c r="J83" s="11">
        <f t="shared" si="9"/>
        <v>68.096</v>
      </c>
      <c r="K83" s="14" t="s">
        <v>114</v>
      </c>
      <c r="L83" s="12" t="s">
        <v>22</v>
      </c>
      <c r="M83" s="7"/>
    </row>
    <row r="84" s="1" customFormat="1" spans="1:13">
      <c r="A84" s="7">
        <v>81</v>
      </c>
      <c r="B84" s="8" t="s">
        <v>100</v>
      </c>
      <c r="C84" s="13" t="s">
        <v>115</v>
      </c>
      <c r="D84" s="10">
        <v>63.01</v>
      </c>
      <c r="E84" s="11"/>
      <c r="F84" s="11"/>
      <c r="G84" s="11">
        <f t="shared" si="7"/>
        <v>44.107</v>
      </c>
      <c r="H84" s="11">
        <v>79.38</v>
      </c>
      <c r="I84" s="11">
        <f t="shared" si="8"/>
        <v>23.814</v>
      </c>
      <c r="J84" s="11">
        <f t="shared" si="9"/>
        <v>67.921</v>
      </c>
      <c r="K84" s="11">
        <v>11</v>
      </c>
      <c r="L84" s="12" t="s">
        <v>22</v>
      </c>
      <c r="M84" s="7"/>
    </row>
    <row r="85" s="1" customFormat="1" spans="1:13">
      <c r="A85" s="7">
        <v>82</v>
      </c>
      <c r="B85" s="8" t="s">
        <v>100</v>
      </c>
      <c r="C85" s="13" t="s">
        <v>116</v>
      </c>
      <c r="D85" s="10">
        <v>60.51</v>
      </c>
      <c r="E85" s="11"/>
      <c r="F85" s="11">
        <v>1</v>
      </c>
      <c r="G85" s="11">
        <f t="shared" si="7"/>
        <v>43.057</v>
      </c>
      <c r="H85" s="11">
        <v>77.72</v>
      </c>
      <c r="I85" s="11">
        <f t="shared" si="8"/>
        <v>23.316</v>
      </c>
      <c r="J85" s="11">
        <f t="shared" si="9"/>
        <v>66.373</v>
      </c>
      <c r="K85" s="11">
        <v>12</v>
      </c>
      <c r="L85" s="12" t="s">
        <v>22</v>
      </c>
      <c r="M85" s="7"/>
    </row>
  </sheetData>
  <autoFilter ref="B3:L85">
    <extLst/>
  </autoFilter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2019-04-28T04:02:00Z</dcterms:created>
  <dcterms:modified xsi:type="dcterms:W3CDTF">2019-06-16T14:37:39Z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