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19年上半年进入体检名单" sheetId="1" r:id="rId1"/>
  </sheets>
  <definedNames>
    <definedName name="_xlnm.Print_Titles" localSheetId="0">'2019年上半年进入体检名单'!$2:$3</definedName>
  </definedNames>
  <calcPr fullCalcOnLoad="1"/>
</workbook>
</file>

<file path=xl/sharedStrings.xml><?xml version="1.0" encoding="utf-8"?>
<sst xmlns="http://schemas.openxmlformats.org/spreadsheetml/2006/main" count="278" uniqueCount="162">
  <si>
    <t>准考证号</t>
  </si>
  <si>
    <t>姓名</t>
  </si>
  <si>
    <t>政策性加分</t>
  </si>
  <si>
    <t>招聘单位</t>
  </si>
  <si>
    <t>招聘专业</t>
  </si>
  <si>
    <t>招聘人数</t>
  </si>
  <si>
    <t>笔试成绩</t>
  </si>
  <si>
    <t>名次</t>
  </si>
  <si>
    <t>岗位代码</t>
  </si>
  <si>
    <t>四川省遂宁中学校</t>
  </si>
  <si>
    <t>体育教育专业</t>
  </si>
  <si>
    <t>1611001010105</t>
  </si>
  <si>
    <t>陈其</t>
  </si>
  <si>
    <t>60.50</t>
  </si>
  <si>
    <t/>
  </si>
  <si>
    <t>1611001010104</t>
  </si>
  <si>
    <t>余仕勇</t>
  </si>
  <si>
    <t>58.50</t>
  </si>
  <si>
    <t>1611001010101</t>
  </si>
  <si>
    <t>曾国蓉</t>
  </si>
  <si>
    <t>52.00</t>
  </si>
  <si>
    <t>49.50</t>
  </si>
  <si>
    <t>47.00</t>
  </si>
  <si>
    <t>计算机科学与技术专业、电子与计算机工程专业</t>
  </si>
  <si>
    <t>1611002010108</t>
  </si>
  <si>
    <t>张玉</t>
  </si>
  <si>
    <t>57.50</t>
  </si>
  <si>
    <t>1611002010107</t>
  </si>
  <si>
    <t>陈红燕</t>
  </si>
  <si>
    <t>物理学类专业、物理学专业、应用物理学专业</t>
  </si>
  <si>
    <t>1611004010110</t>
  </si>
  <si>
    <t>孙艳琦</t>
  </si>
  <si>
    <t>69.50</t>
  </si>
  <si>
    <t>1611004010111</t>
  </si>
  <si>
    <t>冉翠</t>
  </si>
  <si>
    <t>60.00</t>
  </si>
  <si>
    <t>1611004010109</t>
  </si>
  <si>
    <t>林巧</t>
  </si>
  <si>
    <t>体育教育专业、运动训练专业</t>
  </si>
  <si>
    <t>1611005010112</t>
  </si>
  <si>
    <t>梁侨</t>
  </si>
  <si>
    <t>55.00</t>
  </si>
  <si>
    <t>1611005010113</t>
  </si>
  <si>
    <t>蒋博</t>
  </si>
  <si>
    <t>53.00</t>
  </si>
  <si>
    <t>1611005010116</t>
  </si>
  <si>
    <t>廖顺兴</t>
  </si>
  <si>
    <t>四川省遂宁市第二中学校</t>
  </si>
  <si>
    <t>会计学专业、财务管理专业</t>
  </si>
  <si>
    <t>2611006033004</t>
  </si>
  <si>
    <t>姚瑶</t>
  </si>
  <si>
    <t>67.00</t>
  </si>
  <si>
    <t>2611006033107</t>
  </si>
  <si>
    <t>常远建</t>
  </si>
  <si>
    <t>66.00</t>
  </si>
  <si>
    <t>2611006033116</t>
  </si>
  <si>
    <t>万佳</t>
  </si>
  <si>
    <t>65.00</t>
  </si>
  <si>
    <t>64.00</t>
  </si>
  <si>
    <t>62.00</t>
  </si>
  <si>
    <t>四川省遂宁市第一中学校</t>
  </si>
  <si>
    <t>英语专业</t>
  </si>
  <si>
    <t>1611011010122</t>
  </si>
  <si>
    <t>蒲柯璇</t>
  </si>
  <si>
    <t>74.50</t>
  </si>
  <si>
    <t>1611011010123</t>
  </si>
  <si>
    <t>蔡琴</t>
  </si>
  <si>
    <t>63.00</t>
  </si>
  <si>
    <t>1611011010118</t>
  </si>
  <si>
    <t>王闪闪</t>
  </si>
  <si>
    <t>56.50</t>
  </si>
  <si>
    <t>数学与应用数学专业</t>
  </si>
  <si>
    <t>1611012010126</t>
  </si>
  <si>
    <t>蒋海洋</t>
  </si>
  <si>
    <t>1611012010125</t>
  </si>
  <si>
    <t>何碧容</t>
  </si>
  <si>
    <t>51.50</t>
  </si>
  <si>
    <t>2611013033204</t>
  </si>
  <si>
    <t>陈贞静</t>
  </si>
  <si>
    <t>2611013033123</t>
  </si>
  <si>
    <t>肖莉琼</t>
  </si>
  <si>
    <t>2611013033206</t>
  </si>
  <si>
    <t>王语宵</t>
  </si>
  <si>
    <t>遂宁市第四中学校</t>
  </si>
  <si>
    <t>汉语言文学专业</t>
  </si>
  <si>
    <t>1611014010129</t>
  </si>
  <si>
    <t>黄飘飘</t>
  </si>
  <si>
    <t>71.00</t>
  </si>
  <si>
    <t>1611014010202</t>
  </si>
  <si>
    <t>李妍姣</t>
  </si>
  <si>
    <t>1611014010201</t>
  </si>
  <si>
    <t>舒兰</t>
  </si>
  <si>
    <t>62.50</t>
  </si>
  <si>
    <t>1611014010130</t>
  </si>
  <si>
    <t>刘李菲菲</t>
  </si>
  <si>
    <t>化学专业</t>
  </si>
  <si>
    <t>1611016010206</t>
  </si>
  <si>
    <t>刘群瑶</t>
  </si>
  <si>
    <t>70.00</t>
  </si>
  <si>
    <t>1611016010204</t>
  </si>
  <si>
    <t>魏东菊</t>
  </si>
  <si>
    <t>音乐与舞蹈学类专业</t>
  </si>
  <si>
    <t>1611019010207</t>
  </si>
  <si>
    <t>陈婷</t>
  </si>
  <si>
    <t>59.50</t>
  </si>
  <si>
    <t>1611019010208</t>
  </si>
  <si>
    <t>张维维</t>
  </si>
  <si>
    <t>1611019010209</t>
  </si>
  <si>
    <t>向维</t>
  </si>
  <si>
    <t>历史学专业</t>
  </si>
  <si>
    <t>1611020010213</t>
  </si>
  <si>
    <t>魏容</t>
  </si>
  <si>
    <t>1611020010215</t>
  </si>
  <si>
    <t>邓丹</t>
  </si>
  <si>
    <t>1611020010216</t>
  </si>
  <si>
    <t>蒋玲玲</t>
  </si>
  <si>
    <t>1611021010218</t>
  </si>
  <si>
    <t>冉绍艳</t>
  </si>
  <si>
    <t>1611021010221</t>
  </si>
  <si>
    <t>肖何</t>
  </si>
  <si>
    <t>1611021010217</t>
  </si>
  <si>
    <t>唐甜</t>
  </si>
  <si>
    <t>遂宁市职业技术学校</t>
  </si>
  <si>
    <t>汉语言文学专业、汉语言文学教育专业</t>
  </si>
  <si>
    <t>2611023033224</t>
  </si>
  <si>
    <t>杨莲</t>
  </si>
  <si>
    <t>2611023033220</t>
  </si>
  <si>
    <t>林元强</t>
  </si>
  <si>
    <t>2611023033219</t>
  </si>
  <si>
    <t>曾祥云</t>
  </si>
  <si>
    <t>电子商务专业</t>
  </si>
  <si>
    <t>1611024010225</t>
  </si>
  <si>
    <t>邹文</t>
  </si>
  <si>
    <t>65.50</t>
  </si>
  <si>
    <t>1611024010224</t>
  </si>
  <si>
    <t>胥涛</t>
  </si>
  <si>
    <t>1611024010227</t>
  </si>
  <si>
    <t>吴延</t>
  </si>
  <si>
    <t>是</t>
  </si>
  <si>
    <r>
      <t>2019</t>
    </r>
    <r>
      <rPr>
        <b/>
        <sz val="16"/>
        <color indexed="8"/>
        <rFont val="宋体"/>
        <family val="0"/>
      </rPr>
      <t>年上半年遂宁市市属部分事业单位公开考试招聘工作人员
进入体检人员名单</t>
    </r>
  </si>
  <si>
    <t>笔试总成绩</t>
  </si>
  <si>
    <t>折合</t>
  </si>
  <si>
    <t>原始</t>
  </si>
  <si>
    <t>面试成绩</t>
  </si>
  <si>
    <t>考试总成绩</t>
  </si>
  <si>
    <t>是否进入体检</t>
  </si>
  <si>
    <t>缺考</t>
  </si>
  <si>
    <t>是</t>
  </si>
  <si>
    <t>是</t>
  </si>
  <si>
    <t>是</t>
  </si>
  <si>
    <t>是</t>
  </si>
  <si>
    <t>缺考</t>
  </si>
  <si>
    <t>是</t>
  </si>
  <si>
    <t>是</t>
  </si>
  <si>
    <t>是</t>
  </si>
  <si>
    <t>是</t>
  </si>
  <si>
    <t>缺考</t>
  </si>
  <si>
    <t>是</t>
  </si>
  <si>
    <t>是</t>
  </si>
  <si>
    <t>是</t>
  </si>
  <si>
    <t>是</t>
  </si>
  <si>
    <t>是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</si>
</sst>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0_ "/>
    <numFmt numFmtId="185" formatCode="0.00_ "/>
    <numFmt numFmtId="186" formatCode="0.00_);[Red]\(0.00\)"/>
  </numFmts>
  <fonts count="47">
    <font>
      <sz val="10"/>
      <name val="Arial"/>
      <family val="2"/>
    </font>
    <font>
      <sz val="9"/>
      <name val="宋体"/>
      <family val="0"/>
    </font>
    <font>
      <sz val="12"/>
      <name val="宋体"/>
      <family val="0"/>
    </font>
    <font>
      <b/>
      <sz val="16"/>
      <color indexed="8"/>
      <name val="宋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10"/>
      <name val="宋体"/>
      <family val="0"/>
    </font>
    <font>
      <sz val="10"/>
      <color indexed="1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/>
    </xf>
    <xf numFmtId="0" fontId="4" fillId="0" borderId="10" xfId="42" applyFont="1" applyFill="1" applyBorder="1" applyAlignment="1">
      <alignment horizontal="center" vertical="center" wrapText="1"/>
      <protection/>
    </xf>
    <xf numFmtId="0" fontId="4" fillId="0" borderId="11" xfId="42" applyFont="1" applyFill="1" applyBorder="1" applyAlignment="1">
      <alignment horizontal="center" vertical="center" wrapText="1"/>
      <protection/>
    </xf>
    <xf numFmtId="0" fontId="4" fillId="0" borderId="12" xfId="42" applyFont="1" applyFill="1" applyBorder="1" applyAlignment="1">
      <alignment horizontal="center" vertical="center" wrapText="1"/>
      <protection/>
    </xf>
    <xf numFmtId="0" fontId="4" fillId="0" borderId="10" xfId="42" applyNumberFormat="1" applyFont="1" applyFill="1" applyBorder="1" applyAlignment="1">
      <alignment horizontal="center" vertical="center" wrapText="1"/>
      <protection/>
    </xf>
    <xf numFmtId="0" fontId="4" fillId="0" borderId="11" xfId="42" applyNumberFormat="1" applyFont="1" applyFill="1" applyBorder="1" applyAlignment="1">
      <alignment horizontal="center" vertical="center" wrapText="1"/>
      <protection/>
    </xf>
    <xf numFmtId="0" fontId="4" fillId="0" borderId="12" xfId="42" applyNumberFormat="1" applyFont="1" applyFill="1" applyBorder="1" applyAlignment="1">
      <alignment horizontal="center" vertical="center" wrapText="1"/>
      <protection/>
    </xf>
    <xf numFmtId="0" fontId="4" fillId="0" borderId="13" xfId="42" applyFont="1" applyFill="1" applyBorder="1" applyAlignment="1">
      <alignment horizontal="center" vertical="center" wrapText="1"/>
      <protection/>
    </xf>
    <xf numFmtId="0" fontId="4" fillId="0" borderId="13" xfId="42" applyNumberFormat="1" applyFont="1" applyFill="1" applyBorder="1" applyAlignment="1">
      <alignment horizontal="center" vertical="center" wrapText="1"/>
      <protection/>
    </xf>
    <xf numFmtId="0" fontId="43" fillId="0" borderId="14" xfId="0" applyFont="1" applyFill="1" applyBorder="1" applyAlignment="1">
      <alignment horizontal="center" vertical="center" wrapText="1"/>
    </xf>
    <xf numFmtId="186" fontId="24" fillId="0" borderId="13" xfId="0" applyNumberFormat="1" applyFont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186" fontId="44" fillId="0" borderId="0" xfId="0" applyNumberFormat="1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 wrapText="1"/>
    </xf>
    <xf numFmtId="186" fontId="46" fillId="0" borderId="13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86" fontId="46" fillId="0" borderId="13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186" fontId="0" fillId="0" borderId="13" xfId="0" applyNumberFormat="1" applyFont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3" xfId="40"/>
    <cellStyle name="常规 14" xfId="41"/>
    <cellStyle name="常规_考试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46"/>
  <sheetViews>
    <sheetView tabSelected="1" zoomScalePageLayoutView="0" workbookViewId="0" topLeftCell="A1">
      <selection activeCell="E18" sqref="A18:IV34"/>
    </sheetView>
  </sheetViews>
  <sheetFormatPr defaultColWidth="9.140625" defaultRowHeight="12.75"/>
  <cols>
    <col min="1" max="1" width="11.421875" style="11" customWidth="1"/>
    <col min="2" max="2" width="12.421875" style="11" customWidth="1"/>
    <col min="3" max="3" width="15.28125" style="13" customWidth="1"/>
    <col min="4" max="4" width="5.57421875" style="11" customWidth="1"/>
    <col min="5" max="5" width="15.28125" style="11" bestFit="1" customWidth="1"/>
    <col min="6" max="6" width="9.140625" style="11" customWidth="1"/>
    <col min="7" max="7" width="9.140625" style="14" customWidth="1"/>
    <col min="8" max="8" width="6.140625" style="14" customWidth="1"/>
    <col min="9" max="13" width="8.00390625" style="14" customWidth="1"/>
    <col min="14" max="15" width="8.00390625" style="11" customWidth="1"/>
    <col min="16" max="16384" width="9.140625" style="11" customWidth="1"/>
  </cols>
  <sheetData>
    <row r="1" spans="1:15" ht="44.25" customHeight="1">
      <c r="A1" s="9" t="s">
        <v>139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33" customHeight="1">
      <c r="A2" s="18" t="s">
        <v>8</v>
      </c>
      <c r="B2" s="18" t="s">
        <v>3</v>
      </c>
      <c r="C2" s="18" t="s">
        <v>4</v>
      </c>
      <c r="D2" s="18" t="s">
        <v>5</v>
      </c>
      <c r="E2" s="18" t="s">
        <v>0</v>
      </c>
      <c r="F2" s="18" t="s">
        <v>1</v>
      </c>
      <c r="G2" s="19" t="s">
        <v>6</v>
      </c>
      <c r="H2" s="19" t="s">
        <v>2</v>
      </c>
      <c r="I2" s="19" t="s">
        <v>140</v>
      </c>
      <c r="J2" s="19"/>
      <c r="K2" s="19" t="s">
        <v>143</v>
      </c>
      <c r="L2" s="19"/>
      <c r="M2" s="19" t="s">
        <v>144</v>
      </c>
      <c r="N2" s="20" t="s">
        <v>7</v>
      </c>
      <c r="O2" s="21" t="s">
        <v>145</v>
      </c>
    </row>
    <row r="3" spans="1:15" ht="33" customHeight="1">
      <c r="A3" s="18"/>
      <c r="B3" s="18"/>
      <c r="C3" s="18"/>
      <c r="D3" s="18"/>
      <c r="E3" s="18"/>
      <c r="F3" s="18"/>
      <c r="G3" s="19"/>
      <c r="H3" s="19"/>
      <c r="I3" s="22" t="s">
        <v>142</v>
      </c>
      <c r="J3" s="22" t="s">
        <v>141</v>
      </c>
      <c r="K3" s="22" t="s">
        <v>142</v>
      </c>
      <c r="L3" s="22" t="s">
        <v>141</v>
      </c>
      <c r="M3" s="19"/>
      <c r="N3" s="23"/>
      <c r="O3" s="24"/>
    </row>
    <row r="4" spans="1:15" ht="27.75" customHeight="1">
      <c r="A4" s="15">
        <v>611001</v>
      </c>
      <c r="B4" s="1" t="s">
        <v>9</v>
      </c>
      <c r="C4" s="1" t="s">
        <v>10</v>
      </c>
      <c r="D4" s="15">
        <v>1</v>
      </c>
      <c r="E4" s="25" t="s">
        <v>11</v>
      </c>
      <c r="F4" s="25" t="s">
        <v>12</v>
      </c>
      <c r="G4" s="26" t="s">
        <v>13</v>
      </c>
      <c r="H4" s="26" t="s">
        <v>14</v>
      </c>
      <c r="I4" s="26" t="s">
        <v>13</v>
      </c>
      <c r="J4" s="26">
        <f>I4*0.5</f>
        <v>30.25</v>
      </c>
      <c r="K4" s="26">
        <v>76.1</v>
      </c>
      <c r="L4" s="26">
        <f>K4*0.5</f>
        <v>38.05</v>
      </c>
      <c r="M4" s="26">
        <f>J4+L4</f>
        <v>68.3</v>
      </c>
      <c r="N4" s="25">
        <v>1</v>
      </c>
      <c r="O4" s="27" t="s">
        <v>138</v>
      </c>
    </row>
    <row r="5" spans="1:15" ht="27.75" customHeight="1">
      <c r="A5" s="16"/>
      <c r="B5" s="2"/>
      <c r="C5" s="2"/>
      <c r="D5" s="16"/>
      <c r="E5" s="25" t="s">
        <v>15</v>
      </c>
      <c r="F5" s="25" t="s">
        <v>16</v>
      </c>
      <c r="G5" s="26" t="s">
        <v>17</v>
      </c>
      <c r="H5" s="26" t="s">
        <v>14</v>
      </c>
      <c r="I5" s="26" t="s">
        <v>17</v>
      </c>
      <c r="J5" s="26">
        <f aca="true" t="shared" si="0" ref="J5:J46">I5*0.5</f>
        <v>29.25</v>
      </c>
      <c r="K5" s="26">
        <v>71</v>
      </c>
      <c r="L5" s="26">
        <f aca="true" t="shared" si="1" ref="L5:L45">K5*0.5</f>
        <v>35.5</v>
      </c>
      <c r="M5" s="26">
        <f aca="true" t="shared" si="2" ref="M5:M45">J5+L5</f>
        <v>64.75</v>
      </c>
      <c r="N5" s="25">
        <v>2</v>
      </c>
      <c r="O5" s="27"/>
    </row>
    <row r="6" spans="1:15" ht="27.75" customHeight="1">
      <c r="A6" s="17"/>
      <c r="B6" s="3"/>
      <c r="C6" s="3"/>
      <c r="D6" s="17"/>
      <c r="E6" s="25" t="s">
        <v>18</v>
      </c>
      <c r="F6" s="25" t="s">
        <v>19</v>
      </c>
      <c r="G6" s="26" t="s">
        <v>20</v>
      </c>
      <c r="H6" s="26" t="s">
        <v>14</v>
      </c>
      <c r="I6" s="26" t="s">
        <v>20</v>
      </c>
      <c r="J6" s="26">
        <f t="shared" si="0"/>
        <v>26</v>
      </c>
      <c r="K6" s="26">
        <v>73.4</v>
      </c>
      <c r="L6" s="26">
        <f t="shared" si="1"/>
        <v>36.7</v>
      </c>
      <c r="M6" s="26">
        <f t="shared" si="2"/>
        <v>62.7</v>
      </c>
      <c r="N6" s="25">
        <v>3</v>
      </c>
      <c r="O6" s="27"/>
    </row>
    <row r="7" spans="1:15" ht="27.75" customHeight="1">
      <c r="A7" s="28">
        <v>611002</v>
      </c>
      <c r="B7" s="7" t="s">
        <v>9</v>
      </c>
      <c r="C7" s="7" t="s">
        <v>23</v>
      </c>
      <c r="D7" s="29">
        <v>1</v>
      </c>
      <c r="E7" s="25" t="s">
        <v>24</v>
      </c>
      <c r="F7" s="25" t="s">
        <v>25</v>
      </c>
      <c r="G7" s="26" t="s">
        <v>26</v>
      </c>
      <c r="H7" s="26" t="s">
        <v>14</v>
      </c>
      <c r="I7" s="26" t="s">
        <v>26</v>
      </c>
      <c r="J7" s="26">
        <f t="shared" si="0"/>
        <v>28.75</v>
      </c>
      <c r="K7" s="26">
        <v>72.8</v>
      </c>
      <c r="L7" s="26">
        <f t="shared" si="1"/>
        <v>36.4</v>
      </c>
      <c r="M7" s="26">
        <f t="shared" si="2"/>
        <v>65.15</v>
      </c>
      <c r="N7" s="25">
        <v>1</v>
      </c>
      <c r="O7" s="27" t="s">
        <v>147</v>
      </c>
    </row>
    <row r="8" spans="1:15" ht="27.75" customHeight="1">
      <c r="A8" s="28"/>
      <c r="B8" s="7"/>
      <c r="C8" s="7"/>
      <c r="D8" s="29"/>
      <c r="E8" s="25" t="s">
        <v>27</v>
      </c>
      <c r="F8" s="25" t="s">
        <v>28</v>
      </c>
      <c r="G8" s="26" t="s">
        <v>22</v>
      </c>
      <c r="H8" s="26" t="s">
        <v>14</v>
      </c>
      <c r="I8" s="26" t="s">
        <v>22</v>
      </c>
      <c r="J8" s="26">
        <f t="shared" si="0"/>
        <v>23.5</v>
      </c>
      <c r="K8" s="26">
        <v>75.6</v>
      </c>
      <c r="L8" s="26">
        <f t="shared" si="1"/>
        <v>37.8</v>
      </c>
      <c r="M8" s="26">
        <f t="shared" si="2"/>
        <v>61.3</v>
      </c>
      <c r="N8" s="25">
        <v>2</v>
      </c>
      <c r="O8" s="27"/>
    </row>
    <row r="9" spans="1:15" ht="27.75" customHeight="1">
      <c r="A9" s="28">
        <v>611004</v>
      </c>
      <c r="B9" s="7" t="s">
        <v>9</v>
      </c>
      <c r="C9" s="8" t="s">
        <v>29</v>
      </c>
      <c r="D9" s="29">
        <v>1</v>
      </c>
      <c r="E9" s="25" t="s">
        <v>30</v>
      </c>
      <c r="F9" s="25" t="s">
        <v>31</v>
      </c>
      <c r="G9" s="26" t="s">
        <v>32</v>
      </c>
      <c r="H9" s="26" t="s">
        <v>14</v>
      </c>
      <c r="I9" s="26" t="s">
        <v>32</v>
      </c>
      <c r="J9" s="26">
        <f t="shared" si="0"/>
        <v>34.75</v>
      </c>
      <c r="K9" s="26">
        <v>78.6</v>
      </c>
      <c r="L9" s="26">
        <f t="shared" si="1"/>
        <v>39.3</v>
      </c>
      <c r="M9" s="26">
        <f t="shared" si="2"/>
        <v>74.05</v>
      </c>
      <c r="N9" s="25">
        <v>1</v>
      </c>
      <c r="O9" s="27" t="s">
        <v>148</v>
      </c>
    </row>
    <row r="10" spans="1:15" ht="27.75" customHeight="1">
      <c r="A10" s="28"/>
      <c r="B10" s="7"/>
      <c r="C10" s="8"/>
      <c r="D10" s="29"/>
      <c r="E10" s="25" t="s">
        <v>33</v>
      </c>
      <c r="F10" s="25" t="s">
        <v>34</v>
      </c>
      <c r="G10" s="26" t="s">
        <v>35</v>
      </c>
      <c r="H10" s="26" t="s">
        <v>14</v>
      </c>
      <c r="I10" s="26" t="s">
        <v>35</v>
      </c>
      <c r="J10" s="26">
        <f t="shared" si="0"/>
        <v>30</v>
      </c>
      <c r="K10" s="26">
        <v>75.2</v>
      </c>
      <c r="L10" s="26">
        <f t="shared" si="1"/>
        <v>37.6</v>
      </c>
      <c r="M10" s="26">
        <f t="shared" si="2"/>
        <v>67.6</v>
      </c>
      <c r="N10" s="25">
        <v>2</v>
      </c>
      <c r="O10" s="27"/>
    </row>
    <row r="11" spans="1:15" ht="27.75" customHeight="1">
      <c r="A11" s="28"/>
      <c r="B11" s="7"/>
      <c r="C11" s="8"/>
      <c r="D11" s="29"/>
      <c r="E11" s="25" t="s">
        <v>36</v>
      </c>
      <c r="F11" s="25" t="s">
        <v>37</v>
      </c>
      <c r="G11" s="26" t="s">
        <v>20</v>
      </c>
      <c r="H11" s="26" t="s">
        <v>14</v>
      </c>
      <c r="I11" s="26" t="s">
        <v>20</v>
      </c>
      <c r="J11" s="26">
        <f t="shared" si="0"/>
        <v>26</v>
      </c>
      <c r="K11" s="26">
        <v>66.2</v>
      </c>
      <c r="L11" s="26">
        <f t="shared" si="1"/>
        <v>33.1</v>
      </c>
      <c r="M11" s="26">
        <f t="shared" si="2"/>
        <v>59.1</v>
      </c>
      <c r="N11" s="25">
        <v>3</v>
      </c>
      <c r="O11" s="27"/>
    </row>
    <row r="12" spans="1:15" ht="27.75" customHeight="1">
      <c r="A12" s="15">
        <v>611005</v>
      </c>
      <c r="B12" s="1" t="s">
        <v>9</v>
      </c>
      <c r="C12" s="1" t="s">
        <v>38</v>
      </c>
      <c r="D12" s="30">
        <v>1</v>
      </c>
      <c r="E12" s="25" t="s">
        <v>42</v>
      </c>
      <c r="F12" s="25" t="s">
        <v>43</v>
      </c>
      <c r="G12" s="26" t="s">
        <v>44</v>
      </c>
      <c r="H12" s="26" t="s">
        <v>14</v>
      </c>
      <c r="I12" s="26" t="s">
        <v>44</v>
      </c>
      <c r="J12" s="26">
        <f>I12*0.5</f>
        <v>26.5</v>
      </c>
      <c r="K12" s="26">
        <v>78.2</v>
      </c>
      <c r="L12" s="26">
        <f>K12*0.5</f>
        <v>39.1</v>
      </c>
      <c r="M12" s="26">
        <f>J12+L12</f>
        <v>65.6</v>
      </c>
      <c r="N12" s="25">
        <v>1</v>
      </c>
      <c r="O12" s="27" t="s">
        <v>148</v>
      </c>
    </row>
    <row r="13" spans="1:15" ht="27.75" customHeight="1">
      <c r="A13" s="16"/>
      <c r="B13" s="2"/>
      <c r="C13" s="2"/>
      <c r="D13" s="31"/>
      <c r="E13" s="25" t="s">
        <v>39</v>
      </c>
      <c r="F13" s="25" t="s">
        <v>40</v>
      </c>
      <c r="G13" s="26" t="s">
        <v>41</v>
      </c>
      <c r="H13" s="26" t="s">
        <v>14</v>
      </c>
      <c r="I13" s="26" t="s">
        <v>41</v>
      </c>
      <c r="J13" s="26">
        <f t="shared" si="0"/>
        <v>27.5</v>
      </c>
      <c r="K13" s="26">
        <v>73.3</v>
      </c>
      <c r="L13" s="26">
        <f t="shared" si="1"/>
        <v>36.65</v>
      </c>
      <c r="M13" s="26">
        <f t="shared" si="2"/>
        <v>64.15</v>
      </c>
      <c r="N13" s="25">
        <v>2</v>
      </c>
      <c r="O13" s="27"/>
    </row>
    <row r="14" spans="1:15" ht="27.75" customHeight="1">
      <c r="A14" s="17"/>
      <c r="B14" s="3"/>
      <c r="C14" s="3"/>
      <c r="D14" s="32"/>
      <c r="E14" s="25" t="s">
        <v>45</v>
      </c>
      <c r="F14" s="25" t="s">
        <v>46</v>
      </c>
      <c r="G14" s="26" t="s">
        <v>21</v>
      </c>
      <c r="H14" s="26" t="s">
        <v>14</v>
      </c>
      <c r="I14" s="26" t="s">
        <v>21</v>
      </c>
      <c r="J14" s="26">
        <f t="shared" si="0"/>
        <v>24.75</v>
      </c>
      <c r="K14" s="26">
        <v>71.8</v>
      </c>
      <c r="L14" s="26">
        <f t="shared" si="1"/>
        <v>35.9</v>
      </c>
      <c r="M14" s="26">
        <f t="shared" si="2"/>
        <v>60.65</v>
      </c>
      <c r="N14" s="25">
        <v>3</v>
      </c>
      <c r="O14" s="27"/>
    </row>
    <row r="15" spans="1:15" s="12" customFormat="1" ht="27.75" customHeight="1">
      <c r="A15" s="15">
        <v>611006</v>
      </c>
      <c r="B15" s="1" t="s">
        <v>47</v>
      </c>
      <c r="C15" s="4" t="s">
        <v>48</v>
      </c>
      <c r="D15" s="30">
        <v>1</v>
      </c>
      <c r="E15" s="25" t="s">
        <v>49</v>
      </c>
      <c r="F15" s="25" t="s">
        <v>50</v>
      </c>
      <c r="G15" s="26" t="s">
        <v>51</v>
      </c>
      <c r="H15" s="26" t="s">
        <v>14</v>
      </c>
      <c r="I15" s="26" t="s">
        <v>51</v>
      </c>
      <c r="J15" s="26">
        <f>I15*0.6</f>
        <v>40.199999999999996</v>
      </c>
      <c r="K15" s="26">
        <v>79.6</v>
      </c>
      <c r="L15" s="26">
        <f>K15*0.4</f>
        <v>31.84</v>
      </c>
      <c r="M15" s="26">
        <f t="shared" si="2"/>
        <v>72.03999999999999</v>
      </c>
      <c r="N15" s="25">
        <v>1</v>
      </c>
      <c r="O15" s="27" t="s">
        <v>149</v>
      </c>
    </row>
    <row r="16" spans="1:15" s="12" customFormat="1" ht="27.75" customHeight="1">
      <c r="A16" s="16"/>
      <c r="B16" s="2"/>
      <c r="C16" s="5"/>
      <c r="D16" s="31"/>
      <c r="E16" s="25" t="s">
        <v>55</v>
      </c>
      <c r="F16" s="25" t="s">
        <v>56</v>
      </c>
      <c r="G16" s="26" t="s">
        <v>54</v>
      </c>
      <c r="H16" s="26" t="s">
        <v>14</v>
      </c>
      <c r="I16" s="26" t="s">
        <v>54</v>
      </c>
      <c r="J16" s="26">
        <f>I16*0.6</f>
        <v>39.6</v>
      </c>
      <c r="K16" s="26">
        <v>77.8</v>
      </c>
      <c r="L16" s="26">
        <f>K16*0.4</f>
        <v>31.12</v>
      </c>
      <c r="M16" s="26">
        <f>J16+L16</f>
        <v>70.72</v>
      </c>
      <c r="N16" s="25">
        <v>2</v>
      </c>
      <c r="O16" s="27"/>
    </row>
    <row r="17" spans="1:15" s="12" customFormat="1" ht="27.75" customHeight="1">
      <c r="A17" s="17"/>
      <c r="B17" s="3"/>
      <c r="C17" s="6"/>
      <c r="D17" s="32"/>
      <c r="E17" s="25" t="s">
        <v>52</v>
      </c>
      <c r="F17" s="25" t="s">
        <v>53</v>
      </c>
      <c r="G17" s="26" t="s">
        <v>54</v>
      </c>
      <c r="H17" s="26" t="s">
        <v>14</v>
      </c>
      <c r="I17" s="26" t="s">
        <v>54</v>
      </c>
      <c r="J17" s="26">
        <f>I17*0.6</f>
        <v>39.6</v>
      </c>
      <c r="K17" s="26">
        <v>49.2</v>
      </c>
      <c r="L17" s="26">
        <f>K17*0.4</f>
        <v>19.680000000000003</v>
      </c>
      <c r="M17" s="26">
        <f t="shared" si="2"/>
        <v>59.28</v>
      </c>
      <c r="N17" s="25">
        <v>3</v>
      </c>
      <c r="O17" s="27"/>
    </row>
    <row r="18" spans="1:15" ht="24.75" customHeight="1">
      <c r="A18" s="28">
        <v>611011</v>
      </c>
      <c r="B18" s="7" t="s">
        <v>60</v>
      </c>
      <c r="C18" s="8" t="s">
        <v>61</v>
      </c>
      <c r="D18" s="29">
        <v>1</v>
      </c>
      <c r="E18" s="25" t="s">
        <v>62</v>
      </c>
      <c r="F18" s="25" t="s">
        <v>63</v>
      </c>
      <c r="G18" s="26" t="s">
        <v>64</v>
      </c>
      <c r="H18" s="26" t="s">
        <v>14</v>
      </c>
      <c r="I18" s="26" t="s">
        <v>64</v>
      </c>
      <c r="J18" s="26">
        <f t="shared" si="0"/>
        <v>37.25</v>
      </c>
      <c r="K18" s="26">
        <v>79.84</v>
      </c>
      <c r="L18" s="26">
        <f t="shared" si="1"/>
        <v>39.92</v>
      </c>
      <c r="M18" s="26">
        <f t="shared" si="2"/>
        <v>77.17</v>
      </c>
      <c r="N18" s="25">
        <v>1</v>
      </c>
      <c r="O18" s="27" t="s">
        <v>150</v>
      </c>
    </row>
    <row r="19" spans="1:15" ht="24.75" customHeight="1">
      <c r="A19" s="28"/>
      <c r="B19" s="7"/>
      <c r="C19" s="8"/>
      <c r="D19" s="29"/>
      <c r="E19" s="25" t="s">
        <v>65</v>
      </c>
      <c r="F19" s="25" t="s">
        <v>66</v>
      </c>
      <c r="G19" s="26" t="s">
        <v>67</v>
      </c>
      <c r="H19" s="26" t="s">
        <v>14</v>
      </c>
      <c r="I19" s="26" t="s">
        <v>67</v>
      </c>
      <c r="J19" s="26">
        <f t="shared" si="0"/>
        <v>31.5</v>
      </c>
      <c r="K19" s="26">
        <v>71.8</v>
      </c>
      <c r="L19" s="26">
        <f t="shared" si="1"/>
        <v>35.9</v>
      </c>
      <c r="M19" s="26">
        <f t="shared" si="2"/>
        <v>67.4</v>
      </c>
      <c r="N19" s="25">
        <v>2</v>
      </c>
      <c r="O19" s="27"/>
    </row>
    <row r="20" spans="1:15" ht="24.75" customHeight="1">
      <c r="A20" s="28"/>
      <c r="B20" s="7"/>
      <c r="C20" s="8"/>
      <c r="D20" s="29"/>
      <c r="E20" s="25" t="s">
        <v>68</v>
      </c>
      <c r="F20" s="25" t="s">
        <v>69</v>
      </c>
      <c r="G20" s="26" t="s">
        <v>59</v>
      </c>
      <c r="H20" s="26" t="s">
        <v>14</v>
      </c>
      <c r="I20" s="26" t="s">
        <v>59</v>
      </c>
      <c r="J20" s="26">
        <f t="shared" si="0"/>
        <v>31</v>
      </c>
      <c r="K20" s="10" t="s">
        <v>151</v>
      </c>
      <c r="L20" s="26"/>
      <c r="M20" s="26"/>
      <c r="N20" s="25"/>
      <c r="O20" s="27"/>
    </row>
    <row r="21" spans="1:15" ht="24.75" customHeight="1">
      <c r="A21" s="28">
        <v>611012</v>
      </c>
      <c r="B21" s="7" t="s">
        <v>60</v>
      </c>
      <c r="C21" s="8" t="s">
        <v>71</v>
      </c>
      <c r="D21" s="29">
        <v>1</v>
      </c>
      <c r="E21" s="25" t="s">
        <v>72</v>
      </c>
      <c r="F21" s="25" t="s">
        <v>73</v>
      </c>
      <c r="G21" s="26" t="s">
        <v>35</v>
      </c>
      <c r="H21" s="26" t="s">
        <v>14</v>
      </c>
      <c r="I21" s="26" t="s">
        <v>35</v>
      </c>
      <c r="J21" s="26">
        <f t="shared" si="0"/>
        <v>30</v>
      </c>
      <c r="K21" s="26">
        <v>82.2</v>
      </c>
      <c r="L21" s="26">
        <f t="shared" si="1"/>
        <v>41.1</v>
      </c>
      <c r="M21" s="26">
        <f t="shared" si="2"/>
        <v>71.1</v>
      </c>
      <c r="N21" s="25">
        <v>1</v>
      </c>
      <c r="O21" s="27" t="s">
        <v>152</v>
      </c>
    </row>
    <row r="22" spans="1:15" ht="24.75" customHeight="1">
      <c r="A22" s="28"/>
      <c r="B22" s="7"/>
      <c r="C22" s="8"/>
      <c r="D22" s="29"/>
      <c r="E22" s="25" t="s">
        <v>74</v>
      </c>
      <c r="F22" s="25" t="s">
        <v>75</v>
      </c>
      <c r="G22" s="26" t="s">
        <v>76</v>
      </c>
      <c r="H22" s="26" t="s">
        <v>14</v>
      </c>
      <c r="I22" s="26" t="s">
        <v>76</v>
      </c>
      <c r="J22" s="26">
        <f t="shared" si="0"/>
        <v>25.75</v>
      </c>
      <c r="K22" s="26">
        <v>72.6</v>
      </c>
      <c r="L22" s="26">
        <f t="shared" si="1"/>
        <v>36.3</v>
      </c>
      <c r="M22" s="26">
        <f t="shared" si="2"/>
        <v>62.05</v>
      </c>
      <c r="N22" s="25">
        <v>2</v>
      </c>
      <c r="O22" s="27"/>
    </row>
    <row r="23" spans="1:15" s="12" customFormat="1" ht="24.75" customHeight="1">
      <c r="A23" s="15">
        <v>611013</v>
      </c>
      <c r="B23" s="1" t="s">
        <v>60</v>
      </c>
      <c r="C23" s="4" t="s">
        <v>48</v>
      </c>
      <c r="D23" s="30">
        <v>1</v>
      </c>
      <c r="E23" s="25" t="s">
        <v>77</v>
      </c>
      <c r="F23" s="25" t="s">
        <v>78</v>
      </c>
      <c r="G23" s="26" t="s">
        <v>58</v>
      </c>
      <c r="H23" s="26" t="s">
        <v>14</v>
      </c>
      <c r="I23" s="26" t="s">
        <v>58</v>
      </c>
      <c r="J23" s="26">
        <f>I23*0.6</f>
        <v>38.4</v>
      </c>
      <c r="K23" s="26">
        <v>67.4</v>
      </c>
      <c r="L23" s="26">
        <f>K23*0.4</f>
        <v>26.960000000000004</v>
      </c>
      <c r="M23" s="26">
        <f t="shared" si="2"/>
        <v>65.36</v>
      </c>
      <c r="N23" s="25">
        <v>1</v>
      </c>
      <c r="O23" s="27" t="s">
        <v>153</v>
      </c>
    </row>
    <row r="24" spans="1:15" s="12" customFormat="1" ht="24.75" customHeight="1">
      <c r="A24" s="16"/>
      <c r="B24" s="2"/>
      <c r="C24" s="5"/>
      <c r="D24" s="31"/>
      <c r="E24" s="25" t="s">
        <v>81</v>
      </c>
      <c r="F24" s="25" t="s">
        <v>82</v>
      </c>
      <c r="G24" s="26" t="s">
        <v>67</v>
      </c>
      <c r="H24" s="26" t="s">
        <v>14</v>
      </c>
      <c r="I24" s="26" t="s">
        <v>67</v>
      </c>
      <c r="J24" s="26">
        <f>I24*0.6</f>
        <v>37.8</v>
      </c>
      <c r="K24" s="26">
        <v>66.2</v>
      </c>
      <c r="L24" s="26">
        <f>K24*0.4</f>
        <v>26.480000000000004</v>
      </c>
      <c r="M24" s="26">
        <f>J24+L24</f>
        <v>64.28</v>
      </c>
      <c r="N24" s="25">
        <v>2</v>
      </c>
      <c r="O24" s="27"/>
    </row>
    <row r="25" spans="1:15" s="12" customFormat="1" ht="24.75" customHeight="1">
      <c r="A25" s="17"/>
      <c r="B25" s="3"/>
      <c r="C25" s="6"/>
      <c r="D25" s="32"/>
      <c r="E25" s="25" t="s">
        <v>79</v>
      </c>
      <c r="F25" s="25" t="s">
        <v>80</v>
      </c>
      <c r="G25" s="26" t="s">
        <v>67</v>
      </c>
      <c r="H25" s="26" t="s">
        <v>14</v>
      </c>
      <c r="I25" s="26" t="s">
        <v>67</v>
      </c>
      <c r="J25" s="26">
        <f>I25*0.6</f>
        <v>37.8</v>
      </c>
      <c r="K25" s="26">
        <v>65.2</v>
      </c>
      <c r="L25" s="26">
        <f>K25*0.4</f>
        <v>26.080000000000002</v>
      </c>
      <c r="M25" s="26">
        <f t="shared" si="2"/>
        <v>63.879999999999995</v>
      </c>
      <c r="N25" s="25">
        <v>3</v>
      </c>
      <c r="O25" s="27"/>
    </row>
    <row r="26" spans="1:15" ht="24.75" customHeight="1">
      <c r="A26" s="15">
        <v>611014</v>
      </c>
      <c r="B26" s="1" t="s">
        <v>83</v>
      </c>
      <c r="C26" s="30" t="s">
        <v>84</v>
      </c>
      <c r="D26" s="30">
        <v>2</v>
      </c>
      <c r="E26" s="25" t="s">
        <v>88</v>
      </c>
      <c r="F26" s="25" t="s">
        <v>89</v>
      </c>
      <c r="G26" s="26" t="s">
        <v>54</v>
      </c>
      <c r="H26" s="26" t="s">
        <v>14</v>
      </c>
      <c r="I26" s="26" t="s">
        <v>54</v>
      </c>
      <c r="J26" s="26">
        <f>I26*0.5</f>
        <v>33</v>
      </c>
      <c r="K26" s="26">
        <v>78.8</v>
      </c>
      <c r="L26" s="26">
        <f>K26*0.5</f>
        <v>39.4</v>
      </c>
      <c r="M26" s="26">
        <f>J26+L26</f>
        <v>72.4</v>
      </c>
      <c r="N26" s="25">
        <v>1</v>
      </c>
      <c r="O26" s="27" t="s">
        <v>154</v>
      </c>
    </row>
    <row r="27" spans="1:15" ht="24.75" customHeight="1">
      <c r="A27" s="16"/>
      <c r="B27" s="2"/>
      <c r="C27" s="31"/>
      <c r="D27" s="31"/>
      <c r="E27" s="25" t="s">
        <v>85</v>
      </c>
      <c r="F27" s="25" t="s">
        <v>86</v>
      </c>
      <c r="G27" s="26" t="s">
        <v>87</v>
      </c>
      <c r="H27" s="26" t="s">
        <v>14</v>
      </c>
      <c r="I27" s="26" t="s">
        <v>87</v>
      </c>
      <c r="J27" s="26">
        <f t="shared" si="0"/>
        <v>35.5</v>
      </c>
      <c r="K27" s="26">
        <v>73</v>
      </c>
      <c r="L27" s="26">
        <f t="shared" si="1"/>
        <v>36.5</v>
      </c>
      <c r="M27" s="26">
        <f t="shared" si="2"/>
        <v>72</v>
      </c>
      <c r="N27" s="25">
        <v>2</v>
      </c>
      <c r="O27" s="27" t="s">
        <v>155</v>
      </c>
    </row>
    <row r="28" spans="1:15" ht="24.75" customHeight="1">
      <c r="A28" s="16"/>
      <c r="B28" s="2"/>
      <c r="C28" s="31"/>
      <c r="D28" s="31"/>
      <c r="E28" s="25" t="s">
        <v>90</v>
      </c>
      <c r="F28" s="25" t="s">
        <v>91</v>
      </c>
      <c r="G28" s="26" t="s">
        <v>92</v>
      </c>
      <c r="H28" s="26" t="s">
        <v>14</v>
      </c>
      <c r="I28" s="26" t="s">
        <v>92</v>
      </c>
      <c r="J28" s="26">
        <f t="shared" si="0"/>
        <v>31.25</v>
      </c>
      <c r="K28" s="26">
        <v>75</v>
      </c>
      <c r="L28" s="26">
        <f t="shared" si="1"/>
        <v>37.5</v>
      </c>
      <c r="M28" s="26">
        <f t="shared" si="2"/>
        <v>68.75</v>
      </c>
      <c r="N28" s="25">
        <v>3</v>
      </c>
      <c r="O28" s="27"/>
    </row>
    <row r="29" spans="1:15" ht="24.75" customHeight="1">
      <c r="A29" s="17"/>
      <c r="B29" s="3"/>
      <c r="C29" s="32"/>
      <c r="D29" s="32"/>
      <c r="E29" s="25" t="s">
        <v>93</v>
      </c>
      <c r="F29" s="25" t="s">
        <v>94</v>
      </c>
      <c r="G29" s="26" t="s">
        <v>35</v>
      </c>
      <c r="H29" s="26" t="s">
        <v>14</v>
      </c>
      <c r="I29" s="26" t="s">
        <v>35</v>
      </c>
      <c r="J29" s="26">
        <f t="shared" si="0"/>
        <v>30</v>
      </c>
      <c r="K29" s="10" t="s">
        <v>156</v>
      </c>
      <c r="L29" s="26"/>
      <c r="M29" s="26"/>
      <c r="N29" s="25"/>
      <c r="O29" s="27"/>
    </row>
    <row r="30" spans="1:15" ht="24.75" customHeight="1">
      <c r="A30" s="28">
        <v>611016</v>
      </c>
      <c r="B30" s="7" t="s">
        <v>83</v>
      </c>
      <c r="C30" s="29" t="s">
        <v>95</v>
      </c>
      <c r="D30" s="29">
        <v>1</v>
      </c>
      <c r="E30" s="25" t="s">
        <v>96</v>
      </c>
      <c r="F30" s="25" t="s">
        <v>97</v>
      </c>
      <c r="G30" s="26" t="s">
        <v>98</v>
      </c>
      <c r="H30" s="26" t="s">
        <v>14</v>
      </c>
      <c r="I30" s="26" t="s">
        <v>98</v>
      </c>
      <c r="J30" s="26">
        <f t="shared" si="0"/>
        <v>35</v>
      </c>
      <c r="K30" s="26">
        <v>78.4</v>
      </c>
      <c r="L30" s="26">
        <f t="shared" si="1"/>
        <v>39.2</v>
      </c>
      <c r="M30" s="26">
        <f t="shared" si="2"/>
        <v>74.2</v>
      </c>
      <c r="N30" s="25">
        <v>1</v>
      </c>
      <c r="O30" s="27" t="s">
        <v>157</v>
      </c>
    </row>
    <row r="31" spans="1:15" ht="24.75" customHeight="1">
      <c r="A31" s="28"/>
      <c r="B31" s="7"/>
      <c r="C31" s="29"/>
      <c r="D31" s="29"/>
      <c r="E31" s="25" t="s">
        <v>99</v>
      </c>
      <c r="F31" s="25" t="s">
        <v>100</v>
      </c>
      <c r="G31" s="26" t="s">
        <v>67</v>
      </c>
      <c r="H31" s="26" t="s">
        <v>14</v>
      </c>
      <c r="I31" s="26" t="s">
        <v>67</v>
      </c>
      <c r="J31" s="26">
        <f t="shared" si="0"/>
        <v>31.5</v>
      </c>
      <c r="K31" s="26">
        <v>67.7</v>
      </c>
      <c r="L31" s="26">
        <f t="shared" si="1"/>
        <v>33.85</v>
      </c>
      <c r="M31" s="26">
        <f t="shared" si="2"/>
        <v>65.35</v>
      </c>
      <c r="N31" s="25">
        <v>2</v>
      </c>
      <c r="O31" s="27"/>
    </row>
    <row r="32" spans="1:15" ht="24.75" customHeight="1">
      <c r="A32" s="28">
        <v>611019</v>
      </c>
      <c r="B32" s="7" t="s">
        <v>83</v>
      </c>
      <c r="C32" s="29" t="s">
        <v>101</v>
      </c>
      <c r="D32" s="29">
        <v>1</v>
      </c>
      <c r="E32" s="25" t="s">
        <v>102</v>
      </c>
      <c r="F32" s="25" t="s">
        <v>103</v>
      </c>
      <c r="G32" s="26">
        <v>59.5</v>
      </c>
      <c r="H32" s="26">
        <v>6</v>
      </c>
      <c r="I32" s="26">
        <v>65.5</v>
      </c>
      <c r="J32" s="26">
        <f t="shared" si="0"/>
        <v>32.75</v>
      </c>
      <c r="K32" s="26">
        <v>78.85</v>
      </c>
      <c r="L32" s="26">
        <f t="shared" si="1"/>
        <v>39.425</v>
      </c>
      <c r="M32" s="26">
        <f t="shared" si="2"/>
        <v>72.175</v>
      </c>
      <c r="N32" s="25">
        <v>1</v>
      </c>
      <c r="O32" s="27" t="s">
        <v>158</v>
      </c>
    </row>
    <row r="33" spans="1:15" ht="24.75" customHeight="1">
      <c r="A33" s="28"/>
      <c r="B33" s="7"/>
      <c r="C33" s="29"/>
      <c r="D33" s="29"/>
      <c r="E33" s="25" t="s">
        <v>105</v>
      </c>
      <c r="F33" s="25" t="s">
        <v>106</v>
      </c>
      <c r="G33" s="26" t="s">
        <v>26</v>
      </c>
      <c r="H33" s="26" t="s">
        <v>14</v>
      </c>
      <c r="I33" s="26" t="s">
        <v>26</v>
      </c>
      <c r="J33" s="26">
        <f t="shared" si="0"/>
        <v>28.75</v>
      </c>
      <c r="K33" s="26">
        <v>68.25</v>
      </c>
      <c r="L33" s="26">
        <f t="shared" si="1"/>
        <v>34.125</v>
      </c>
      <c r="M33" s="26">
        <f t="shared" si="2"/>
        <v>62.875</v>
      </c>
      <c r="N33" s="25">
        <v>2</v>
      </c>
      <c r="O33" s="27"/>
    </row>
    <row r="34" spans="1:15" ht="24.75" customHeight="1">
      <c r="A34" s="28"/>
      <c r="B34" s="7"/>
      <c r="C34" s="29"/>
      <c r="D34" s="29"/>
      <c r="E34" s="25" t="s">
        <v>107</v>
      </c>
      <c r="F34" s="25" t="s">
        <v>108</v>
      </c>
      <c r="G34" s="26" t="s">
        <v>44</v>
      </c>
      <c r="H34" s="26" t="s">
        <v>14</v>
      </c>
      <c r="I34" s="26" t="s">
        <v>44</v>
      </c>
      <c r="J34" s="26">
        <f t="shared" si="0"/>
        <v>26.5</v>
      </c>
      <c r="K34" s="26">
        <v>72.1</v>
      </c>
      <c r="L34" s="26">
        <f t="shared" si="1"/>
        <v>36.05</v>
      </c>
      <c r="M34" s="26">
        <f t="shared" si="2"/>
        <v>62.55</v>
      </c>
      <c r="N34" s="25">
        <v>3</v>
      </c>
      <c r="O34" s="27"/>
    </row>
    <row r="35" spans="1:15" ht="29.25" customHeight="1">
      <c r="A35" s="15">
        <v>611020</v>
      </c>
      <c r="B35" s="1" t="s">
        <v>83</v>
      </c>
      <c r="C35" s="30" t="s">
        <v>109</v>
      </c>
      <c r="D35" s="30">
        <v>1</v>
      </c>
      <c r="E35" s="25" t="s">
        <v>110</v>
      </c>
      <c r="F35" s="25" t="s">
        <v>111</v>
      </c>
      <c r="G35" s="26" t="s">
        <v>57</v>
      </c>
      <c r="H35" s="26" t="s">
        <v>14</v>
      </c>
      <c r="I35" s="26" t="s">
        <v>57</v>
      </c>
      <c r="J35" s="26">
        <f t="shared" si="0"/>
        <v>32.5</v>
      </c>
      <c r="K35" s="26">
        <v>79.6</v>
      </c>
      <c r="L35" s="26">
        <f t="shared" si="1"/>
        <v>39.8</v>
      </c>
      <c r="M35" s="26">
        <f t="shared" si="2"/>
        <v>72.3</v>
      </c>
      <c r="N35" s="25">
        <v>1</v>
      </c>
      <c r="O35" s="27" t="s">
        <v>159</v>
      </c>
    </row>
    <row r="36" spans="1:15" ht="29.25" customHeight="1">
      <c r="A36" s="16"/>
      <c r="B36" s="2"/>
      <c r="C36" s="31"/>
      <c r="D36" s="31"/>
      <c r="E36" s="25" t="s">
        <v>114</v>
      </c>
      <c r="F36" s="25" t="s">
        <v>115</v>
      </c>
      <c r="G36" s="26" t="s">
        <v>58</v>
      </c>
      <c r="H36" s="26" t="s">
        <v>14</v>
      </c>
      <c r="I36" s="26" t="s">
        <v>58</v>
      </c>
      <c r="J36" s="26">
        <f>I36*0.5</f>
        <v>32</v>
      </c>
      <c r="K36" s="26">
        <v>80.6</v>
      </c>
      <c r="L36" s="26">
        <f>K36*0.5</f>
        <v>40.3</v>
      </c>
      <c r="M36" s="26">
        <f>J36+L36</f>
        <v>72.3</v>
      </c>
      <c r="N36" s="25">
        <v>1</v>
      </c>
      <c r="O36" s="27"/>
    </row>
    <row r="37" spans="1:15" ht="29.25" customHeight="1">
      <c r="A37" s="17"/>
      <c r="B37" s="3"/>
      <c r="C37" s="32"/>
      <c r="D37" s="32"/>
      <c r="E37" s="25" t="s">
        <v>112</v>
      </c>
      <c r="F37" s="25" t="s">
        <v>113</v>
      </c>
      <c r="G37" s="26" t="s">
        <v>57</v>
      </c>
      <c r="H37" s="26" t="s">
        <v>14</v>
      </c>
      <c r="I37" s="26" t="s">
        <v>57</v>
      </c>
      <c r="J37" s="26">
        <f t="shared" si="0"/>
        <v>32.5</v>
      </c>
      <c r="K37" s="26">
        <v>76.8</v>
      </c>
      <c r="L37" s="26">
        <f t="shared" si="1"/>
        <v>38.4</v>
      </c>
      <c r="M37" s="26">
        <f t="shared" si="2"/>
        <v>70.9</v>
      </c>
      <c r="N37" s="25">
        <v>3</v>
      </c>
      <c r="O37" s="27"/>
    </row>
    <row r="38" spans="1:15" ht="29.25" customHeight="1">
      <c r="A38" s="28">
        <v>611021</v>
      </c>
      <c r="B38" s="7" t="s">
        <v>83</v>
      </c>
      <c r="C38" s="29" t="s">
        <v>61</v>
      </c>
      <c r="D38" s="29">
        <v>1</v>
      </c>
      <c r="E38" s="25" t="s">
        <v>116</v>
      </c>
      <c r="F38" s="25" t="s">
        <v>117</v>
      </c>
      <c r="G38" s="26">
        <v>61</v>
      </c>
      <c r="H38" s="26">
        <v>4</v>
      </c>
      <c r="I38" s="26" t="s">
        <v>57</v>
      </c>
      <c r="J38" s="26">
        <f t="shared" si="0"/>
        <v>32.5</v>
      </c>
      <c r="K38" s="26">
        <v>72.8</v>
      </c>
      <c r="L38" s="26">
        <f t="shared" si="1"/>
        <v>36.4</v>
      </c>
      <c r="M38" s="26">
        <f t="shared" si="2"/>
        <v>68.9</v>
      </c>
      <c r="N38" s="25">
        <v>1</v>
      </c>
      <c r="O38" s="27" t="s">
        <v>160</v>
      </c>
    </row>
    <row r="39" spans="1:15" ht="29.25" customHeight="1">
      <c r="A39" s="28"/>
      <c r="B39" s="7"/>
      <c r="C39" s="29"/>
      <c r="D39" s="29"/>
      <c r="E39" s="25" t="s">
        <v>118</v>
      </c>
      <c r="F39" s="25" t="s">
        <v>119</v>
      </c>
      <c r="G39" s="26" t="s">
        <v>57</v>
      </c>
      <c r="H39" s="26" t="s">
        <v>14</v>
      </c>
      <c r="I39" s="26" t="s">
        <v>57</v>
      </c>
      <c r="J39" s="26">
        <f t="shared" si="0"/>
        <v>32.5</v>
      </c>
      <c r="K39" s="26">
        <v>69.2</v>
      </c>
      <c r="L39" s="26">
        <f t="shared" si="1"/>
        <v>34.6</v>
      </c>
      <c r="M39" s="26">
        <f t="shared" si="2"/>
        <v>67.1</v>
      </c>
      <c r="N39" s="25">
        <v>2</v>
      </c>
      <c r="O39" s="27"/>
    </row>
    <row r="40" spans="1:15" ht="29.25" customHeight="1">
      <c r="A40" s="28"/>
      <c r="B40" s="7"/>
      <c r="C40" s="29"/>
      <c r="D40" s="29"/>
      <c r="E40" s="25" t="s">
        <v>120</v>
      </c>
      <c r="F40" s="25" t="s">
        <v>121</v>
      </c>
      <c r="G40" s="26" t="s">
        <v>104</v>
      </c>
      <c r="H40" s="26" t="s">
        <v>14</v>
      </c>
      <c r="I40" s="26" t="s">
        <v>104</v>
      </c>
      <c r="J40" s="26">
        <f t="shared" si="0"/>
        <v>29.75</v>
      </c>
      <c r="K40" s="26">
        <v>74.56</v>
      </c>
      <c r="L40" s="26">
        <f t="shared" si="1"/>
        <v>37.28</v>
      </c>
      <c r="M40" s="26">
        <f t="shared" si="2"/>
        <v>67.03</v>
      </c>
      <c r="N40" s="25">
        <v>3</v>
      </c>
      <c r="O40" s="27"/>
    </row>
    <row r="41" spans="1:15" s="12" customFormat="1" ht="29.25" customHeight="1">
      <c r="A41" s="28">
        <v>611023</v>
      </c>
      <c r="B41" s="7" t="s">
        <v>122</v>
      </c>
      <c r="C41" s="8" t="s">
        <v>123</v>
      </c>
      <c r="D41" s="29">
        <v>1</v>
      </c>
      <c r="E41" s="25" t="s">
        <v>124</v>
      </c>
      <c r="F41" s="25" t="s">
        <v>125</v>
      </c>
      <c r="G41" s="26" t="s">
        <v>87</v>
      </c>
      <c r="H41" s="26" t="s">
        <v>14</v>
      </c>
      <c r="I41" s="26" t="s">
        <v>87</v>
      </c>
      <c r="J41" s="26">
        <f>I41*0.6</f>
        <v>42.6</v>
      </c>
      <c r="K41" s="26">
        <v>64.4</v>
      </c>
      <c r="L41" s="26">
        <f>K41*0.4</f>
        <v>25.760000000000005</v>
      </c>
      <c r="M41" s="26">
        <f t="shared" si="2"/>
        <v>68.36000000000001</v>
      </c>
      <c r="N41" s="25">
        <v>1</v>
      </c>
      <c r="O41" s="27" t="s">
        <v>160</v>
      </c>
    </row>
    <row r="42" spans="1:15" s="12" customFormat="1" ht="29.25" customHeight="1">
      <c r="A42" s="28"/>
      <c r="B42" s="7"/>
      <c r="C42" s="8"/>
      <c r="D42" s="29"/>
      <c r="E42" s="25" t="s">
        <v>126</v>
      </c>
      <c r="F42" s="25" t="s">
        <v>127</v>
      </c>
      <c r="G42" s="26" t="s">
        <v>58</v>
      </c>
      <c r="H42" s="26" t="s">
        <v>14</v>
      </c>
      <c r="I42" s="26" t="s">
        <v>58</v>
      </c>
      <c r="J42" s="26">
        <f>I42*0.6</f>
        <v>38.4</v>
      </c>
      <c r="K42" s="26">
        <v>67.2</v>
      </c>
      <c r="L42" s="26">
        <f>K42*0.4</f>
        <v>26.880000000000003</v>
      </c>
      <c r="M42" s="26">
        <f t="shared" si="2"/>
        <v>65.28</v>
      </c>
      <c r="N42" s="25">
        <v>2</v>
      </c>
      <c r="O42" s="27"/>
    </row>
    <row r="43" spans="1:15" s="12" customFormat="1" ht="29.25" customHeight="1">
      <c r="A43" s="28"/>
      <c r="B43" s="7"/>
      <c r="C43" s="8"/>
      <c r="D43" s="29"/>
      <c r="E43" s="25" t="s">
        <v>128</v>
      </c>
      <c r="F43" s="25" t="s">
        <v>129</v>
      </c>
      <c r="G43" s="26" t="s">
        <v>35</v>
      </c>
      <c r="H43" s="26" t="s">
        <v>14</v>
      </c>
      <c r="I43" s="26" t="s">
        <v>35</v>
      </c>
      <c r="J43" s="26">
        <f>I43*0.6</f>
        <v>36</v>
      </c>
      <c r="K43" s="10" t="s">
        <v>146</v>
      </c>
      <c r="L43" s="26"/>
      <c r="M43" s="26"/>
      <c r="N43" s="25"/>
      <c r="O43" s="27"/>
    </row>
    <row r="44" spans="1:15" ht="29.25" customHeight="1">
      <c r="A44" s="15">
        <v>611024</v>
      </c>
      <c r="B44" s="1" t="s">
        <v>122</v>
      </c>
      <c r="C44" s="4" t="s">
        <v>130</v>
      </c>
      <c r="D44" s="30">
        <v>1</v>
      </c>
      <c r="E44" s="25" t="s">
        <v>134</v>
      </c>
      <c r="F44" s="25" t="s">
        <v>135</v>
      </c>
      <c r="G44" s="26" t="s">
        <v>59</v>
      </c>
      <c r="H44" s="26" t="s">
        <v>14</v>
      </c>
      <c r="I44" s="26" t="s">
        <v>59</v>
      </c>
      <c r="J44" s="26">
        <f>I44*0.5</f>
        <v>31</v>
      </c>
      <c r="K44" s="26">
        <v>78.2</v>
      </c>
      <c r="L44" s="26">
        <f>K44*0.5</f>
        <v>39.1</v>
      </c>
      <c r="M44" s="26">
        <f>J44+L44</f>
        <v>70.1</v>
      </c>
      <c r="N44" s="25">
        <v>1</v>
      </c>
      <c r="O44" s="27" t="s">
        <v>161</v>
      </c>
    </row>
    <row r="45" spans="1:15" ht="29.25" customHeight="1">
      <c r="A45" s="16"/>
      <c r="B45" s="2"/>
      <c r="C45" s="5"/>
      <c r="D45" s="31"/>
      <c r="E45" s="25" t="s">
        <v>131</v>
      </c>
      <c r="F45" s="25" t="s">
        <v>132</v>
      </c>
      <c r="G45" s="26" t="s">
        <v>133</v>
      </c>
      <c r="H45" s="26" t="s">
        <v>14</v>
      </c>
      <c r="I45" s="26" t="s">
        <v>133</v>
      </c>
      <c r="J45" s="26">
        <f t="shared" si="0"/>
        <v>32.75</v>
      </c>
      <c r="K45" s="26">
        <v>73.4</v>
      </c>
      <c r="L45" s="26">
        <f t="shared" si="1"/>
        <v>36.7</v>
      </c>
      <c r="M45" s="26">
        <f t="shared" si="2"/>
        <v>69.45</v>
      </c>
      <c r="N45" s="25">
        <v>2</v>
      </c>
      <c r="O45" s="27"/>
    </row>
    <row r="46" spans="1:15" ht="29.25" customHeight="1">
      <c r="A46" s="17"/>
      <c r="B46" s="3"/>
      <c r="C46" s="6"/>
      <c r="D46" s="32"/>
      <c r="E46" s="25" t="s">
        <v>136</v>
      </c>
      <c r="F46" s="25" t="s">
        <v>137</v>
      </c>
      <c r="G46" s="26" t="s">
        <v>70</v>
      </c>
      <c r="H46" s="26" t="s">
        <v>14</v>
      </c>
      <c r="I46" s="26" t="s">
        <v>70</v>
      </c>
      <c r="J46" s="26">
        <f t="shared" si="0"/>
        <v>28.25</v>
      </c>
      <c r="K46" s="10" t="s">
        <v>146</v>
      </c>
      <c r="L46" s="26"/>
      <c r="M46" s="26"/>
      <c r="N46" s="25"/>
      <c r="O46" s="27"/>
    </row>
    <row r="47" ht="15.75" customHeight="1"/>
  </sheetData>
  <sheetProtection/>
  <mergeCells count="74">
    <mergeCell ref="D23:D25"/>
    <mergeCell ref="A26:A29"/>
    <mergeCell ref="B26:B29"/>
    <mergeCell ref="C26:C29"/>
    <mergeCell ref="D26:D29"/>
    <mergeCell ref="I2:J2"/>
    <mergeCell ref="K2:L2"/>
    <mergeCell ref="M2:M3"/>
    <mergeCell ref="G2:G3"/>
    <mergeCell ref="A1:O1"/>
    <mergeCell ref="N2:N3"/>
    <mergeCell ref="O2:O3"/>
    <mergeCell ref="C2:C3"/>
    <mergeCell ref="D2:D3"/>
    <mergeCell ref="E2:E3"/>
    <mergeCell ref="F2:F3"/>
    <mergeCell ref="H2:H3"/>
    <mergeCell ref="A15:A17"/>
    <mergeCell ref="B15:B17"/>
    <mergeCell ref="C15:C17"/>
    <mergeCell ref="D15:D17"/>
    <mergeCell ref="B38:B40"/>
    <mergeCell ref="C38:C40"/>
    <mergeCell ref="D38:D40"/>
    <mergeCell ref="B35:B37"/>
    <mergeCell ref="C35:C37"/>
    <mergeCell ref="D35:D37"/>
    <mergeCell ref="A38:A40"/>
    <mergeCell ref="A2:A3"/>
    <mergeCell ref="B2:B3"/>
    <mergeCell ref="C23:C25"/>
    <mergeCell ref="A32:A34"/>
    <mergeCell ref="B32:B34"/>
    <mergeCell ref="A41:A43"/>
    <mergeCell ref="B41:B43"/>
    <mergeCell ref="C41:C43"/>
    <mergeCell ref="D41:D43"/>
    <mergeCell ref="A35:A37"/>
    <mergeCell ref="C32:C34"/>
    <mergeCell ref="D32:D34"/>
    <mergeCell ref="A44:A46"/>
    <mergeCell ref="B44:B46"/>
    <mergeCell ref="C44:C46"/>
    <mergeCell ref="D44:D46"/>
    <mergeCell ref="A30:A31"/>
    <mergeCell ref="B30:B31"/>
    <mergeCell ref="C30:C31"/>
    <mergeCell ref="D30:D31"/>
    <mergeCell ref="A21:A22"/>
    <mergeCell ref="B21:B22"/>
    <mergeCell ref="C21:C22"/>
    <mergeCell ref="D21:D22"/>
    <mergeCell ref="A23:A25"/>
    <mergeCell ref="B23:B25"/>
    <mergeCell ref="A12:A14"/>
    <mergeCell ref="B12:B14"/>
    <mergeCell ref="C12:C14"/>
    <mergeCell ref="D12:D14"/>
    <mergeCell ref="A18:A20"/>
    <mergeCell ref="B18:B20"/>
    <mergeCell ref="C18:C20"/>
    <mergeCell ref="D18:D20"/>
    <mergeCell ref="C7:C8"/>
    <mergeCell ref="D7:D8"/>
    <mergeCell ref="A9:A11"/>
    <mergeCell ref="B9:B11"/>
    <mergeCell ref="C9:C11"/>
    <mergeCell ref="D9:D11"/>
    <mergeCell ref="A4:A6"/>
    <mergeCell ref="B4:B6"/>
    <mergeCell ref="C4:C6"/>
    <mergeCell ref="D4:D6"/>
    <mergeCell ref="A7:A8"/>
    <mergeCell ref="B7:B8"/>
  </mergeCells>
  <printOptions horizontalCentered="1" verticalCentered="1"/>
  <pageMargins left="0" right="0" top="0.5905511811023623" bottom="0.7086614173228347" header="0.6299212598425197" footer="0.7874015748031497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2019-05-27T07:44:21Z</cp:lastPrinted>
  <dcterms:created xsi:type="dcterms:W3CDTF">2018-12-28T06:41:56Z</dcterms:created>
  <dcterms:modified xsi:type="dcterms:W3CDTF">2019-05-27T07:48:54Z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