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840" windowHeight="13740" activeTab="0"/>
  </bookViews>
  <sheets>
    <sheet name="体检结果" sheetId="1" r:id="rId1"/>
  </sheets>
  <definedNames>
    <definedName name="_xlnm.Print_Titles" localSheetId="0">'体检结果'!$2:$2</definedName>
  </definedNames>
  <calcPr fullCalcOnLoad="1"/>
</workbook>
</file>

<file path=xl/sharedStrings.xml><?xml version="1.0" encoding="utf-8"?>
<sst xmlns="http://schemas.openxmlformats.org/spreadsheetml/2006/main" count="115" uniqueCount="69">
  <si>
    <t>杨镇宇</t>
  </si>
  <si>
    <t>1810139024208</t>
  </si>
  <si>
    <t>1810139020810</t>
  </si>
  <si>
    <t>1810139021926</t>
  </si>
  <si>
    <t>1810139031302</t>
  </si>
  <si>
    <t>1810139040414</t>
  </si>
  <si>
    <t>1810139040512</t>
  </si>
  <si>
    <t>张仪</t>
  </si>
  <si>
    <t>秦泊宁</t>
  </si>
  <si>
    <t>钟思宇</t>
  </si>
  <si>
    <t>李强</t>
  </si>
  <si>
    <t>姓名</t>
  </si>
  <si>
    <t>性别</t>
  </si>
  <si>
    <t>职位名称</t>
  </si>
  <si>
    <t>职位编号</t>
  </si>
  <si>
    <t>准考证号</t>
  </si>
  <si>
    <t>男</t>
  </si>
  <si>
    <t>工作人员</t>
  </si>
  <si>
    <t>9020901</t>
  </si>
  <si>
    <t>女</t>
  </si>
  <si>
    <t>9020201</t>
  </si>
  <si>
    <t>审计</t>
  </si>
  <si>
    <t>9021101</t>
  </si>
  <si>
    <t>农技</t>
  </si>
  <si>
    <t>设计</t>
  </si>
  <si>
    <t>9021201</t>
  </si>
  <si>
    <t>兽医</t>
  </si>
  <si>
    <t>9020701</t>
  </si>
  <si>
    <t>技术员</t>
  </si>
  <si>
    <t>9021002</t>
  </si>
  <si>
    <t>9020401</t>
  </si>
  <si>
    <t>9021003</t>
  </si>
  <si>
    <t>9020301</t>
  </si>
  <si>
    <t>园林绿化</t>
  </si>
  <si>
    <t>9020101</t>
  </si>
  <si>
    <t>9020801</t>
  </si>
  <si>
    <t>9021001</t>
  </si>
  <si>
    <t>植保</t>
  </si>
  <si>
    <t>9020501</t>
  </si>
  <si>
    <t>温佐豪</t>
  </si>
  <si>
    <t>罗浩峰</t>
  </si>
  <si>
    <t>胡程程</t>
  </si>
  <si>
    <t>1810139043911</t>
  </si>
  <si>
    <t>王刚</t>
  </si>
  <si>
    <t>朱亮</t>
  </si>
  <si>
    <t>乔敏</t>
  </si>
  <si>
    <t>笔试成绩</t>
  </si>
  <si>
    <t>序号</t>
  </si>
  <si>
    <t>政策性加分</t>
  </si>
  <si>
    <t>笔试总成绩</t>
  </si>
  <si>
    <t>笔试折合总成绩</t>
  </si>
  <si>
    <t>排名</t>
  </si>
  <si>
    <t>1810139020222</t>
  </si>
  <si>
    <t>1810139020329</t>
  </si>
  <si>
    <t>1810139022704</t>
  </si>
  <si>
    <t>1810139023306</t>
  </si>
  <si>
    <t>1810139023711</t>
  </si>
  <si>
    <t>李豪</t>
  </si>
  <si>
    <t>1810139044813</t>
  </si>
  <si>
    <t>潘玉洲</t>
  </si>
  <si>
    <t>兰洁</t>
  </si>
  <si>
    <t>1810139045729</t>
  </si>
  <si>
    <t>面试成绩</t>
  </si>
  <si>
    <t>面试折合成绩</t>
  </si>
  <si>
    <t>笔试、面试折合总成绩</t>
  </si>
  <si>
    <t>体检结论</t>
  </si>
  <si>
    <t>考核结论</t>
  </si>
  <si>
    <t xml:space="preserve">      2018年内江市市中区部分事业单位公开考聘工作人员拟聘用人员名单（第一批）</t>
  </si>
  <si>
    <t>合格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</si>
</sst>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9"/>
      <color indexed="8"/>
      <name val="方正小标宋简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5" zoomScaleNormal="85" zoomScalePageLayoutView="0" workbookViewId="0" topLeftCell="A1">
      <selection activeCell="T6" sqref="T6"/>
    </sheetView>
  </sheetViews>
  <sheetFormatPr defaultColWidth="9.00390625" defaultRowHeight="14.25"/>
  <cols>
    <col min="1" max="1" width="3.875" style="1" customWidth="1"/>
    <col min="2" max="2" width="8.375" style="2" customWidth="1"/>
    <col min="3" max="3" width="5.75390625" style="2" customWidth="1"/>
    <col min="4" max="4" width="10.625" style="2" customWidth="1"/>
    <col min="5" max="5" width="9.625" style="2" customWidth="1"/>
    <col min="6" max="6" width="15.50390625" style="2" customWidth="1"/>
    <col min="7" max="7" width="6.75390625" style="2" customWidth="1"/>
    <col min="8" max="8" width="5.375" style="2" customWidth="1"/>
    <col min="9" max="9" width="7.50390625" style="2" customWidth="1"/>
    <col min="10" max="10" width="7.875" style="6" customWidth="1"/>
    <col min="11" max="11" width="7.375" style="9" customWidth="1"/>
    <col min="12" max="12" width="8.875" style="9" customWidth="1"/>
    <col min="13" max="13" width="8.00390625" style="9" customWidth="1"/>
    <col min="14" max="14" width="5.50390625" style="9" customWidth="1"/>
    <col min="15" max="15" width="7.25390625" style="1" customWidth="1"/>
    <col min="16" max="16" width="6.625" style="1" customWidth="1"/>
    <col min="17" max="17" width="5.75390625" style="1" customWidth="1"/>
    <col min="18" max="16384" width="9.00390625" style="1" customWidth="1"/>
  </cols>
  <sheetData>
    <row r="1" spans="1:17" ht="39.75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1"/>
      <c r="Q1" s="11"/>
    </row>
    <row r="2" spans="1:17" ht="51.75" customHeight="1">
      <c r="A2" s="3" t="s">
        <v>47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 t="s">
        <v>46</v>
      </c>
      <c r="H2" s="4" t="s">
        <v>48</v>
      </c>
      <c r="I2" s="4" t="s">
        <v>49</v>
      </c>
      <c r="J2" s="5" t="s">
        <v>50</v>
      </c>
      <c r="K2" s="8" t="s">
        <v>62</v>
      </c>
      <c r="L2" s="8" t="s">
        <v>63</v>
      </c>
      <c r="M2" s="8" t="s">
        <v>64</v>
      </c>
      <c r="N2" s="5" t="s">
        <v>51</v>
      </c>
      <c r="O2" s="8" t="s">
        <v>65</v>
      </c>
      <c r="P2" s="5" t="s">
        <v>66</v>
      </c>
      <c r="Q2" s="12"/>
    </row>
    <row r="3" spans="1:17" s="10" customFormat="1" ht="21.75" customHeight="1">
      <c r="A3" s="15">
        <v>1</v>
      </c>
      <c r="B3" s="15" t="s">
        <v>9</v>
      </c>
      <c r="C3" s="15" t="s">
        <v>19</v>
      </c>
      <c r="D3" s="15" t="s">
        <v>33</v>
      </c>
      <c r="E3" s="15" t="s">
        <v>34</v>
      </c>
      <c r="F3" s="15" t="s">
        <v>58</v>
      </c>
      <c r="G3" s="15">
        <v>82</v>
      </c>
      <c r="H3" s="15"/>
      <c r="I3" s="15">
        <f aca="true" t="shared" si="0" ref="I3:I9">G3+H3</f>
        <v>82</v>
      </c>
      <c r="J3" s="16">
        <f aca="true" t="shared" si="1" ref="J3:J9">I3*0.6</f>
        <v>49.199999999999996</v>
      </c>
      <c r="K3" s="17">
        <v>87.7</v>
      </c>
      <c r="L3" s="17">
        <f>(K3*0.4)</f>
        <v>35.080000000000005</v>
      </c>
      <c r="M3" s="17">
        <f>(L3+J3)</f>
        <v>84.28</v>
      </c>
      <c r="N3" s="15">
        <v>1</v>
      </c>
      <c r="O3" s="15" t="s">
        <v>68</v>
      </c>
      <c r="P3" s="15" t="s">
        <v>68</v>
      </c>
      <c r="Q3" s="14"/>
    </row>
    <row r="4" spans="1:17" s="10" customFormat="1" ht="21.75" customHeight="1">
      <c r="A4" s="15">
        <v>2</v>
      </c>
      <c r="B4" s="15" t="s">
        <v>8</v>
      </c>
      <c r="C4" s="15" t="s">
        <v>16</v>
      </c>
      <c r="D4" s="15" t="s">
        <v>17</v>
      </c>
      <c r="E4" s="15" t="s">
        <v>20</v>
      </c>
      <c r="F4" s="15" t="s">
        <v>5</v>
      </c>
      <c r="G4" s="15">
        <v>86</v>
      </c>
      <c r="H4" s="15"/>
      <c r="I4" s="15">
        <f t="shared" si="0"/>
        <v>86</v>
      </c>
      <c r="J4" s="16">
        <f t="shared" si="1"/>
        <v>51.6</v>
      </c>
      <c r="K4" s="17">
        <v>86.9</v>
      </c>
      <c r="L4" s="17">
        <f>(K4*0.4)</f>
        <v>34.760000000000005</v>
      </c>
      <c r="M4" s="17">
        <f>(L4+J4)</f>
        <v>86.36000000000001</v>
      </c>
      <c r="N4" s="15">
        <v>1</v>
      </c>
      <c r="O4" s="15" t="s">
        <v>68</v>
      </c>
      <c r="P4" s="15" t="s">
        <v>68</v>
      </c>
      <c r="Q4" s="13"/>
    </row>
    <row r="5" spans="1:17" s="10" customFormat="1" ht="21.75" customHeight="1">
      <c r="A5" s="15">
        <v>3</v>
      </c>
      <c r="B5" s="15" t="s">
        <v>10</v>
      </c>
      <c r="C5" s="15" t="s">
        <v>16</v>
      </c>
      <c r="D5" s="15" t="s">
        <v>17</v>
      </c>
      <c r="E5" s="15" t="s">
        <v>20</v>
      </c>
      <c r="F5" s="15" t="s">
        <v>56</v>
      </c>
      <c r="G5" s="15">
        <v>86.5</v>
      </c>
      <c r="H5" s="15"/>
      <c r="I5" s="15">
        <f t="shared" si="0"/>
        <v>86.5</v>
      </c>
      <c r="J5" s="16">
        <f t="shared" si="1"/>
        <v>51.9</v>
      </c>
      <c r="K5" s="17">
        <v>83.2</v>
      </c>
      <c r="L5" s="17">
        <f>(K5*0.4)</f>
        <v>33.28</v>
      </c>
      <c r="M5" s="17">
        <f>(L5+J5)</f>
        <v>85.18</v>
      </c>
      <c r="N5" s="15">
        <v>2</v>
      </c>
      <c r="O5" s="15" t="s">
        <v>68</v>
      </c>
      <c r="P5" s="15" t="s">
        <v>68</v>
      </c>
      <c r="Q5" s="13"/>
    </row>
    <row r="6" spans="1:17" s="10" customFormat="1" ht="21.75" customHeight="1">
      <c r="A6" s="15">
        <v>4</v>
      </c>
      <c r="B6" s="15" t="s">
        <v>41</v>
      </c>
      <c r="C6" s="15" t="s">
        <v>19</v>
      </c>
      <c r="D6" s="15" t="s">
        <v>26</v>
      </c>
      <c r="E6" s="15" t="s">
        <v>32</v>
      </c>
      <c r="F6" s="16" t="s">
        <v>4</v>
      </c>
      <c r="G6" s="15">
        <v>79</v>
      </c>
      <c r="H6" s="15"/>
      <c r="I6" s="15">
        <f t="shared" si="0"/>
        <v>79</v>
      </c>
      <c r="J6" s="15">
        <f t="shared" si="1"/>
        <v>47.4</v>
      </c>
      <c r="K6" s="17">
        <v>84</v>
      </c>
      <c r="L6" s="17">
        <f>K6*0.4</f>
        <v>33.6</v>
      </c>
      <c r="M6" s="17">
        <f>J6+L6</f>
        <v>81</v>
      </c>
      <c r="N6" s="15">
        <v>1</v>
      </c>
      <c r="O6" s="15" t="s">
        <v>68</v>
      </c>
      <c r="P6" s="15" t="s">
        <v>68</v>
      </c>
      <c r="Q6" s="14"/>
    </row>
    <row r="7" spans="1:17" s="10" customFormat="1" ht="21.75" customHeight="1">
      <c r="A7" s="15">
        <v>5</v>
      </c>
      <c r="B7" s="15" t="s">
        <v>39</v>
      </c>
      <c r="C7" s="15" t="s">
        <v>16</v>
      </c>
      <c r="D7" s="15" t="s">
        <v>23</v>
      </c>
      <c r="E7" s="15" t="s">
        <v>30</v>
      </c>
      <c r="F7" s="16" t="s">
        <v>42</v>
      </c>
      <c r="G7" s="15">
        <v>81.5</v>
      </c>
      <c r="H7" s="15"/>
      <c r="I7" s="15">
        <f t="shared" si="0"/>
        <v>81.5</v>
      </c>
      <c r="J7" s="15">
        <f t="shared" si="1"/>
        <v>48.9</v>
      </c>
      <c r="K7" s="17">
        <v>83.6</v>
      </c>
      <c r="L7" s="17">
        <f>K7*0.4</f>
        <v>33.44</v>
      </c>
      <c r="M7" s="17">
        <f>J7+L7</f>
        <v>82.34</v>
      </c>
      <c r="N7" s="15">
        <v>1</v>
      </c>
      <c r="O7" s="15" t="s">
        <v>68</v>
      </c>
      <c r="P7" s="15" t="s">
        <v>68</v>
      </c>
      <c r="Q7" s="14"/>
    </row>
    <row r="8" spans="1:17" s="10" customFormat="1" ht="21.75" customHeight="1">
      <c r="A8" s="15">
        <v>6</v>
      </c>
      <c r="B8" s="15" t="s">
        <v>45</v>
      </c>
      <c r="C8" s="15" t="s">
        <v>19</v>
      </c>
      <c r="D8" s="15" t="s">
        <v>37</v>
      </c>
      <c r="E8" s="15" t="s">
        <v>38</v>
      </c>
      <c r="F8" s="16" t="s">
        <v>52</v>
      </c>
      <c r="G8" s="15">
        <v>78</v>
      </c>
      <c r="H8" s="15"/>
      <c r="I8" s="15">
        <f t="shared" si="0"/>
        <v>78</v>
      </c>
      <c r="J8" s="15">
        <f t="shared" si="1"/>
        <v>46.8</v>
      </c>
      <c r="K8" s="17">
        <v>79.84</v>
      </c>
      <c r="L8" s="17">
        <f>K8*0.4</f>
        <v>31.936000000000003</v>
      </c>
      <c r="M8" s="17">
        <f>J8+L8</f>
        <v>78.736</v>
      </c>
      <c r="N8" s="15">
        <v>1</v>
      </c>
      <c r="O8" s="15" t="s">
        <v>68</v>
      </c>
      <c r="P8" s="15" t="s">
        <v>68</v>
      </c>
      <c r="Q8" s="14"/>
    </row>
    <row r="9" spans="1:17" s="10" customFormat="1" ht="21.75" customHeight="1">
      <c r="A9" s="15">
        <v>7</v>
      </c>
      <c r="B9" s="15" t="s">
        <v>7</v>
      </c>
      <c r="C9" s="15" t="s">
        <v>16</v>
      </c>
      <c r="D9" s="15" t="s">
        <v>26</v>
      </c>
      <c r="E9" s="15" t="s">
        <v>27</v>
      </c>
      <c r="F9" s="16" t="s">
        <v>61</v>
      </c>
      <c r="G9" s="15">
        <v>74</v>
      </c>
      <c r="H9" s="15"/>
      <c r="I9" s="15">
        <f t="shared" si="0"/>
        <v>74</v>
      </c>
      <c r="J9" s="15">
        <f t="shared" si="1"/>
        <v>44.4</v>
      </c>
      <c r="K9" s="17">
        <v>82.9</v>
      </c>
      <c r="L9" s="17">
        <f>K9*0.4</f>
        <v>33.160000000000004</v>
      </c>
      <c r="M9" s="17">
        <f>J9+L9</f>
        <v>77.56</v>
      </c>
      <c r="N9" s="15">
        <v>3</v>
      </c>
      <c r="O9" s="15" t="s">
        <v>68</v>
      </c>
      <c r="P9" s="15" t="s">
        <v>68</v>
      </c>
      <c r="Q9" s="13"/>
    </row>
    <row r="10" spans="1:17" s="10" customFormat="1" ht="21.75" customHeight="1">
      <c r="A10" s="15">
        <v>8</v>
      </c>
      <c r="B10" s="15" t="s">
        <v>44</v>
      </c>
      <c r="C10" s="15" t="s">
        <v>16</v>
      </c>
      <c r="D10" s="15" t="s">
        <v>17</v>
      </c>
      <c r="E10" s="15" t="s">
        <v>35</v>
      </c>
      <c r="F10" s="15" t="s">
        <v>53</v>
      </c>
      <c r="G10" s="15">
        <v>78.5</v>
      </c>
      <c r="H10" s="15"/>
      <c r="I10" s="15">
        <f aca="true" t="shared" si="2" ref="I10:I16">G10+H10</f>
        <v>78.5</v>
      </c>
      <c r="J10" s="16">
        <f aca="true" t="shared" si="3" ref="J10:J16">I10*0.6</f>
        <v>47.1</v>
      </c>
      <c r="K10" s="17">
        <v>82.2</v>
      </c>
      <c r="L10" s="17">
        <f>(K10*0.4)</f>
        <v>32.88</v>
      </c>
      <c r="M10" s="17">
        <f>(L10+J10)</f>
        <v>79.98</v>
      </c>
      <c r="N10" s="15">
        <v>1</v>
      </c>
      <c r="O10" s="15" t="s">
        <v>68</v>
      </c>
      <c r="P10" s="15" t="s">
        <v>68</v>
      </c>
      <c r="Q10" s="14"/>
    </row>
    <row r="11" spans="1:17" s="10" customFormat="1" ht="21.75" customHeight="1">
      <c r="A11" s="15">
        <v>9</v>
      </c>
      <c r="B11" s="15" t="s">
        <v>0</v>
      </c>
      <c r="C11" s="15" t="s">
        <v>16</v>
      </c>
      <c r="D11" s="15" t="s">
        <v>17</v>
      </c>
      <c r="E11" s="15" t="s">
        <v>18</v>
      </c>
      <c r="F11" s="15" t="s">
        <v>54</v>
      </c>
      <c r="G11" s="15">
        <v>85</v>
      </c>
      <c r="H11" s="15"/>
      <c r="I11" s="15">
        <f t="shared" si="2"/>
        <v>85</v>
      </c>
      <c r="J11" s="16">
        <f t="shared" si="3"/>
        <v>51</v>
      </c>
      <c r="K11" s="17">
        <v>86.5</v>
      </c>
      <c r="L11" s="17">
        <f>(K11*0.4)</f>
        <v>34.6</v>
      </c>
      <c r="M11" s="17">
        <f>(L11+J11)</f>
        <v>85.6</v>
      </c>
      <c r="N11" s="15">
        <v>1</v>
      </c>
      <c r="O11" s="15" t="s">
        <v>68</v>
      </c>
      <c r="P11" s="15" t="s">
        <v>68</v>
      </c>
      <c r="Q11" s="14"/>
    </row>
    <row r="12" spans="1:17" s="7" customFormat="1" ht="21.75" customHeight="1">
      <c r="A12" s="15">
        <v>10</v>
      </c>
      <c r="B12" s="16" t="s">
        <v>40</v>
      </c>
      <c r="C12" s="15" t="s">
        <v>16</v>
      </c>
      <c r="D12" s="15" t="s">
        <v>28</v>
      </c>
      <c r="E12" s="15" t="s">
        <v>36</v>
      </c>
      <c r="F12" s="15" t="s">
        <v>2</v>
      </c>
      <c r="G12" s="15">
        <v>77</v>
      </c>
      <c r="H12" s="16"/>
      <c r="I12" s="15">
        <f t="shared" si="2"/>
        <v>77</v>
      </c>
      <c r="J12" s="16">
        <f t="shared" si="3"/>
        <v>46.199999999999996</v>
      </c>
      <c r="K12" s="17">
        <v>85</v>
      </c>
      <c r="L12" s="17">
        <f>K12*0.4</f>
        <v>34</v>
      </c>
      <c r="M12" s="17">
        <f>J12+L12</f>
        <v>80.19999999999999</v>
      </c>
      <c r="N12" s="15">
        <v>1</v>
      </c>
      <c r="O12" s="15" t="s">
        <v>68</v>
      </c>
      <c r="P12" s="15" t="s">
        <v>68</v>
      </c>
      <c r="Q12" s="13"/>
    </row>
    <row r="13" spans="1:17" s="7" customFormat="1" ht="21.75" customHeight="1">
      <c r="A13" s="15">
        <v>11</v>
      </c>
      <c r="B13" s="16" t="s">
        <v>57</v>
      </c>
      <c r="C13" s="15" t="s">
        <v>16</v>
      </c>
      <c r="D13" s="15" t="s">
        <v>28</v>
      </c>
      <c r="E13" s="15" t="s">
        <v>29</v>
      </c>
      <c r="F13" s="15" t="s">
        <v>3</v>
      </c>
      <c r="G13" s="15">
        <v>82.5</v>
      </c>
      <c r="H13" s="16"/>
      <c r="I13" s="15">
        <f t="shared" si="2"/>
        <v>82.5</v>
      </c>
      <c r="J13" s="16">
        <f t="shared" si="3"/>
        <v>49.5</v>
      </c>
      <c r="K13" s="17">
        <v>88.4</v>
      </c>
      <c r="L13" s="17">
        <f>K13*0.4</f>
        <v>35.36000000000001</v>
      </c>
      <c r="M13" s="17">
        <f>J13+L13</f>
        <v>84.86000000000001</v>
      </c>
      <c r="N13" s="15">
        <v>1</v>
      </c>
      <c r="O13" s="15" t="s">
        <v>68</v>
      </c>
      <c r="P13" s="15" t="s">
        <v>68</v>
      </c>
      <c r="Q13" s="13"/>
    </row>
    <row r="14" spans="1:17" s="7" customFormat="1" ht="21.75" customHeight="1">
      <c r="A14" s="15">
        <v>12</v>
      </c>
      <c r="B14" s="16" t="s">
        <v>43</v>
      </c>
      <c r="C14" s="15" t="s">
        <v>16</v>
      </c>
      <c r="D14" s="15" t="s">
        <v>28</v>
      </c>
      <c r="E14" s="15" t="s">
        <v>31</v>
      </c>
      <c r="F14" s="15" t="s">
        <v>55</v>
      </c>
      <c r="G14" s="15">
        <v>82.5</v>
      </c>
      <c r="H14" s="16"/>
      <c r="I14" s="15">
        <f t="shared" si="2"/>
        <v>82.5</v>
      </c>
      <c r="J14" s="16">
        <f t="shared" si="3"/>
        <v>49.5</v>
      </c>
      <c r="K14" s="17">
        <v>83.6</v>
      </c>
      <c r="L14" s="17">
        <f>K14*0.4</f>
        <v>33.44</v>
      </c>
      <c r="M14" s="17">
        <f>J14+L14</f>
        <v>82.94</v>
      </c>
      <c r="N14" s="15">
        <v>1</v>
      </c>
      <c r="O14" s="15" t="s">
        <v>68</v>
      </c>
      <c r="P14" s="15" t="s">
        <v>68</v>
      </c>
      <c r="Q14" s="13"/>
    </row>
    <row r="15" spans="1:17" s="10" customFormat="1" ht="21.75" customHeight="1">
      <c r="A15" s="15">
        <v>13</v>
      </c>
      <c r="B15" s="15" t="s">
        <v>60</v>
      </c>
      <c r="C15" s="15" t="s">
        <v>19</v>
      </c>
      <c r="D15" s="15" t="s">
        <v>21</v>
      </c>
      <c r="E15" s="15" t="s">
        <v>22</v>
      </c>
      <c r="F15" s="15" t="s">
        <v>6</v>
      </c>
      <c r="G15" s="15">
        <v>81</v>
      </c>
      <c r="H15" s="15"/>
      <c r="I15" s="15">
        <f>G15+H15</f>
        <v>81</v>
      </c>
      <c r="J15" s="16">
        <f>I15*0.6</f>
        <v>48.6</v>
      </c>
      <c r="K15" s="17">
        <v>86.1</v>
      </c>
      <c r="L15" s="17">
        <f>(K15*0.4)</f>
        <v>34.44</v>
      </c>
      <c r="M15" s="17">
        <f>(L15+J15)</f>
        <v>83.03999999999999</v>
      </c>
      <c r="N15" s="15">
        <v>1</v>
      </c>
      <c r="O15" s="15" t="s">
        <v>68</v>
      </c>
      <c r="P15" s="15" t="s">
        <v>68</v>
      </c>
      <c r="Q15" s="14"/>
    </row>
    <row r="16" spans="1:17" s="10" customFormat="1" ht="21.75" customHeight="1">
      <c r="A16" s="15">
        <v>14</v>
      </c>
      <c r="B16" s="15" t="s">
        <v>59</v>
      </c>
      <c r="C16" s="15" t="s">
        <v>19</v>
      </c>
      <c r="D16" s="15" t="s">
        <v>24</v>
      </c>
      <c r="E16" s="15" t="s">
        <v>25</v>
      </c>
      <c r="F16" s="15" t="s">
        <v>1</v>
      </c>
      <c r="G16" s="15">
        <v>81.5</v>
      </c>
      <c r="H16" s="15"/>
      <c r="I16" s="15">
        <f t="shared" si="2"/>
        <v>81.5</v>
      </c>
      <c r="J16" s="16">
        <f t="shared" si="3"/>
        <v>48.9</v>
      </c>
      <c r="K16" s="17">
        <v>87.9</v>
      </c>
      <c r="L16" s="17">
        <f>(K16*0.4)</f>
        <v>35.160000000000004</v>
      </c>
      <c r="M16" s="17">
        <f>(L16+J16)</f>
        <v>84.06</v>
      </c>
      <c r="N16" s="15">
        <v>1</v>
      </c>
      <c r="O16" s="15" t="s">
        <v>68</v>
      </c>
      <c r="P16" s="15" t="s">
        <v>68</v>
      </c>
      <c r="Q16" s="14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35433070866141736" right="0.35433070866141736" top="0.1968503937007874" bottom="0.1968503937007874" header="0.5118110236220472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2019-01-30T02:53:22Z</cp:lastPrinted>
  <dcterms:created xsi:type="dcterms:W3CDTF">2018-09-27T01:11:41Z</dcterms:created>
  <dcterms:modified xsi:type="dcterms:W3CDTF">2019-01-30T07:53:20Z</dcterms:modified>
  <cp:category/>
  <cp:version/>
  <cp:contentType/>
  <cp:contentStatus/>
</cp:coreProperties>
</file>