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3" activeTab="17"/>
  </bookViews>
  <sheets>
    <sheet name="彝语文（160001）" sheetId="1" r:id="rId1"/>
    <sheet name="小学音乐（160002）" sheetId="2" r:id="rId2"/>
    <sheet name="小学美术（160003）" sheetId="3" r:id="rId3"/>
    <sheet name="小学体育（160004）" sheetId="4" r:id="rId4"/>
    <sheet name="小学信息技术（160005）" sheetId="5" r:id="rId5"/>
    <sheet name="乡镇小学语文（160006）" sheetId="6" r:id="rId6"/>
    <sheet name="瓦吉吉村小学语文（160008）" sheetId="7" r:id="rId7"/>
    <sheet name="乡镇小学数学（160007）" sheetId="8" r:id="rId8"/>
    <sheet name="城关小学语文（160009）" sheetId="9" r:id="rId9"/>
    <sheet name="城关小学数学（160011）" sheetId="10" r:id="rId10"/>
    <sheet name="城关小学彝语文（160014）" sheetId="11" r:id="rId11"/>
    <sheet name="县城中学语文（160015）" sheetId="12" r:id="rId12"/>
    <sheet name="乡镇中学彝数学（160025）" sheetId="13" r:id="rId13"/>
    <sheet name="乡镇中学彝物理（160026）" sheetId="14" r:id="rId14"/>
    <sheet name="乡镇中学语文（160029）" sheetId="15" r:id="rId15"/>
    <sheet name="乡镇中学英语（160030）" sheetId="16" r:id="rId16"/>
    <sheet name="乡镇中学数学（160031）" sheetId="17" r:id="rId17"/>
    <sheet name="乡镇中学政治（160035）" sheetId="18" r:id="rId18"/>
  </sheets>
  <definedNames>
    <definedName name="_xlnm.Print_Area" localSheetId="0">'彝语文（160001）'!$A$1:$O$63</definedName>
    <definedName name="_xlnm.Print_Titles" localSheetId="0">'彝语文（160001）'!$1:$3</definedName>
    <definedName name="_xlnm.Print_Area" localSheetId="1">'小学音乐（160002）'!$A$1:$O$7</definedName>
    <definedName name="_xlnm.Print_Titles" localSheetId="1">'小学音乐（160002）'!$1:$3</definedName>
    <definedName name="_xlnm.Print_Area" localSheetId="2">'小学美术（160003）'!$A$1:$O$25</definedName>
    <definedName name="_xlnm.Print_Titles" localSheetId="2">'小学美术（160003）'!$1:$3</definedName>
    <definedName name="_xlnm.Print_Area" localSheetId="3">'小学体育（160004）'!$A$1:$O$25</definedName>
    <definedName name="_xlnm.Print_Titles" localSheetId="3">'小学体育（160004）'!$1:$3</definedName>
    <definedName name="_xlnm.Print_Area" localSheetId="4">'小学信息技术（160005）'!$A$1:$O$19</definedName>
    <definedName name="_xlnm.Print_Titles" localSheetId="4">'小学信息技术（160005）'!$1:$3</definedName>
    <definedName name="_xlnm.Print_Area" localSheetId="5">'乡镇小学语文（160006）'!$A$1:$O$84</definedName>
    <definedName name="_xlnm.Print_Titles" localSheetId="5">'乡镇小学语文（160006）'!$1:$3</definedName>
    <definedName name="_xlnm.Print_Area" localSheetId="6">'瓦吉吉村小学语文（160008）'!$A$1:$O$7</definedName>
    <definedName name="_xlnm.Print_Titles" localSheetId="6">'瓦吉吉村小学语文（160008）'!$1:$3</definedName>
    <definedName name="_xlnm.Print_Area" localSheetId="10">'城关小学彝语文（160014）'!$A$1:$O$7</definedName>
    <definedName name="_xlnm.Print_Titles" localSheetId="10">'城关小学彝语文（160014）'!$1:$3</definedName>
    <definedName name="_xlnm.Print_Area" localSheetId="11">'县城中学语文（160015）'!$A$1:$O$7</definedName>
    <definedName name="_xlnm.Print_Titles" localSheetId="11">'县城中学语文（160015）'!$1:$3</definedName>
    <definedName name="_xlnm.Print_Area" localSheetId="12">'乡镇中学彝数学（160025）'!$A$1:$O$5</definedName>
    <definedName name="_xlnm.Print_Titles" localSheetId="12">'乡镇中学彝数学（160025）'!$1:$3</definedName>
    <definedName name="_xlnm.Print_Area" localSheetId="13">'乡镇中学彝物理（160026）'!$A$1:$O$5</definedName>
    <definedName name="_xlnm.Print_Titles" localSheetId="13">'乡镇中学彝物理（160026）'!$1:$3</definedName>
    <definedName name="_xlnm.Print_Area" localSheetId="14">'乡镇中学语文（160029）'!$A$1:$O$27</definedName>
    <definedName name="_xlnm.Print_Titles" localSheetId="14">'乡镇中学语文（160029）'!$1:$3</definedName>
    <definedName name="_xlnm.Print_Area" localSheetId="15">'乡镇中学英语（160030）'!$A$1:$O$11</definedName>
    <definedName name="_xlnm.Print_Titles" localSheetId="15">'乡镇中学英语（160030）'!$1:$3</definedName>
    <definedName name="_xlnm.Print_Area" localSheetId="16">'乡镇中学数学（160031）'!$A$1:$O$21</definedName>
    <definedName name="_xlnm.Print_Titles" localSheetId="16">'乡镇中学数学（160031）'!$1:$3</definedName>
    <definedName name="_xlnm.Print_Area" localSheetId="17">'乡镇中学政治（160035）'!$A$1:$O$5</definedName>
    <definedName name="_xlnm.Print_Titles" localSheetId="17">'乡镇中学政治（160035）'!$1:$3</definedName>
    <definedName name="_xlnm.Print_Area" localSheetId="7">'乡镇小学数学（160007）'!$A$1:$O$80</definedName>
    <definedName name="_xlnm.Print_Titles" localSheetId="7">'乡镇小学数学（160007）'!$1:$3</definedName>
    <definedName name="_xlnm.Print_Area" localSheetId="8">'城关小学语文（160009）'!$A$1:$O$7</definedName>
    <definedName name="_xlnm.Print_Titles" localSheetId="8">'城关小学语文（160009）'!$1:$4</definedName>
    <definedName name="_xlnm.Print_Area" localSheetId="9">'城关小学数学（160011）'!$A$1:$O$5</definedName>
    <definedName name="_xlnm.Print_Titles" localSheetId="9">'城关小学数学（160011）'!$1:$3</definedName>
  </definedNames>
  <calcPr fullCalcOnLoad="1"/>
</workbook>
</file>

<file path=xl/sharedStrings.xml><?xml version="1.0" encoding="utf-8"?>
<sst xmlns="http://schemas.openxmlformats.org/spreadsheetml/2006/main" count="2762" uniqueCount="862">
  <si>
    <t>美姑县2018年下半年公开招聘中小学教师（160001）进入资格复审人员名单（合计：60人）</t>
  </si>
  <si>
    <t>序号</t>
  </si>
  <si>
    <t>姓名</t>
  </si>
  <si>
    <t>性别</t>
  </si>
  <si>
    <t>职位编号</t>
  </si>
  <si>
    <t>准考证号</t>
  </si>
  <si>
    <t>单位名称</t>
  </si>
  <si>
    <t>职位名称</t>
  </si>
  <si>
    <t>笔试科目</t>
  </si>
  <si>
    <t>笔试成绩</t>
  </si>
  <si>
    <t>政策性加分</t>
  </si>
  <si>
    <t>笔试总成绩</t>
  </si>
  <si>
    <t>笔试成绩排名</t>
  </si>
  <si>
    <t>《教育公共基础》</t>
  </si>
  <si>
    <t>折算成绩</t>
  </si>
  <si>
    <t>《彝语文》</t>
  </si>
  <si>
    <t>1</t>
  </si>
  <si>
    <t>罗伍各莫</t>
  </si>
  <si>
    <t>女</t>
  </si>
  <si>
    <t>8121908010620</t>
  </si>
  <si>
    <t>乡镇小学</t>
  </si>
  <si>
    <t>乡镇小学彝语文</t>
  </si>
  <si>
    <t>83</t>
  </si>
  <si>
    <t>2</t>
  </si>
  <si>
    <t>石以友才</t>
  </si>
  <si>
    <t>男</t>
  </si>
  <si>
    <t>8121908010213</t>
  </si>
  <si>
    <t>66</t>
  </si>
  <si>
    <t>3</t>
  </si>
  <si>
    <t>吉窝拉格</t>
  </si>
  <si>
    <t>8121908010127</t>
  </si>
  <si>
    <t>79</t>
  </si>
  <si>
    <t>4</t>
  </si>
  <si>
    <t>安桂花</t>
  </si>
  <si>
    <t>8121908010202</t>
  </si>
  <si>
    <t>70</t>
  </si>
  <si>
    <t>5</t>
  </si>
  <si>
    <t>阿西莫</t>
  </si>
  <si>
    <t>8121908010125</t>
  </si>
  <si>
    <t>85</t>
  </si>
  <si>
    <t>6</t>
  </si>
  <si>
    <t>曲比牛布</t>
  </si>
  <si>
    <t>8121908010111</t>
  </si>
  <si>
    <t>76</t>
  </si>
  <si>
    <t>7</t>
  </si>
  <si>
    <t>沙马合儿</t>
  </si>
  <si>
    <t>8121908010528</t>
  </si>
  <si>
    <t>71</t>
  </si>
  <si>
    <t>8</t>
  </si>
  <si>
    <t>殷俊</t>
  </si>
  <si>
    <t>8121908010629</t>
  </si>
  <si>
    <t>96</t>
  </si>
  <si>
    <t>9</t>
  </si>
  <si>
    <t>达西格古莫</t>
  </si>
  <si>
    <t>8121908010122</t>
  </si>
  <si>
    <t>90</t>
  </si>
  <si>
    <t>10</t>
  </si>
  <si>
    <t>沙马甘铁</t>
  </si>
  <si>
    <t>8121908010108</t>
  </si>
  <si>
    <t>67</t>
  </si>
  <si>
    <t>11</t>
  </si>
  <si>
    <t>吉吉石布</t>
  </si>
  <si>
    <t>8121908010426</t>
  </si>
  <si>
    <t>56</t>
  </si>
  <si>
    <t>12</t>
  </si>
  <si>
    <t>马燕宁</t>
  </si>
  <si>
    <t>8121908010107</t>
  </si>
  <si>
    <t>64</t>
  </si>
  <si>
    <t>13</t>
  </si>
  <si>
    <t>翁姑木机</t>
  </si>
  <si>
    <t>8121908010208</t>
  </si>
  <si>
    <t>77</t>
  </si>
  <si>
    <t>14</t>
  </si>
  <si>
    <t>毛友布</t>
  </si>
  <si>
    <t>8121908010511</t>
  </si>
  <si>
    <t>15</t>
  </si>
  <si>
    <t>曲比阿牛</t>
  </si>
  <si>
    <t>8121908010604</t>
  </si>
  <si>
    <t>38</t>
  </si>
  <si>
    <t>16</t>
  </si>
  <si>
    <t>安慧珍</t>
  </si>
  <si>
    <t>8121908010523</t>
  </si>
  <si>
    <t>17</t>
  </si>
  <si>
    <t>木帕格布</t>
  </si>
  <si>
    <t>8121908010425</t>
  </si>
  <si>
    <t>73</t>
  </si>
  <si>
    <t>18</t>
  </si>
  <si>
    <t>肖伍呷莫</t>
  </si>
  <si>
    <t>8121908010621</t>
  </si>
  <si>
    <t>87</t>
  </si>
  <si>
    <t>19</t>
  </si>
  <si>
    <t>王超</t>
  </si>
  <si>
    <t>8121908010106</t>
  </si>
  <si>
    <t>20</t>
  </si>
  <si>
    <t>阿比莫尔红</t>
  </si>
  <si>
    <t>8121908010218</t>
  </si>
  <si>
    <t>21</t>
  </si>
  <si>
    <t>卢小勤</t>
  </si>
  <si>
    <t>8121908010211</t>
  </si>
  <si>
    <t>22</t>
  </si>
  <si>
    <t>说其石古</t>
  </si>
  <si>
    <t>8121908010626</t>
  </si>
  <si>
    <t>80</t>
  </si>
  <si>
    <t>23</t>
  </si>
  <si>
    <t>李阿兰</t>
  </si>
  <si>
    <t>8121908010113</t>
  </si>
  <si>
    <t>47</t>
  </si>
  <si>
    <t>24</t>
  </si>
  <si>
    <t>罗洪日呷</t>
  </si>
  <si>
    <t>8121908010615</t>
  </si>
  <si>
    <t>25</t>
  </si>
  <si>
    <t>曲比哈布</t>
  </si>
  <si>
    <t>8121908010526</t>
  </si>
  <si>
    <t>26</t>
  </si>
  <si>
    <t>切吉石则</t>
  </si>
  <si>
    <t>8121908010502</t>
  </si>
  <si>
    <t>78</t>
  </si>
  <si>
    <t>27</t>
  </si>
  <si>
    <t>瓦杂日合</t>
  </si>
  <si>
    <t>8121908010130</t>
  </si>
  <si>
    <t>86</t>
  </si>
  <si>
    <t>28</t>
  </si>
  <si>
    <t>吉克阿公</t>
  </si>
  <si>
    <t>8121908010429</t>
  </si>
  <si>
    <t>84</t>
  </si>
  <si>
    <t>29</t>
  </si>
  <si>
    <t>的惹约呷</t>
  </si>
  <si>
    <t>8121908010420</t>
  </si>
  <si>
    <t>30</t>
  </si>
  <si>
    <t>安晓宁</t>
  </si>
  <si>
    <t>8121908010307</t>
  </si>
  <si>
    <t>31</t>
  </si>
  <si>
    <t>何伍各</t>
  </si>
  <si>
    <t>8121908010410</t>
  </si>
  <si>
    <t>32</t>
  </si>
  <si>
    <t>吉克曲里</t>
  </si>
  <si>
    <t>8121908010424</t>
  </si>
  <si>
    <t>33</t>
  </si>
  <si>
    <t>阿育五坚</t>
  </si>
  <si>
    <t>8121908010220</t>
  </si>
  <si>
    <t>34</t>
  </si>
  <si>
    <t>麦吉伍且</t>
  </si>
  <si>
    <t>8121908010711</t>
  </si>
  <si>
    <t>69</t>
  </si>
  <si>
    <t>35</t>
  </si>
  <si>
    <t>吉勒次拉</t>
  </si>
  <si>
    <t>8121908010508</t>
  </si>
  <si>
    <t>36</t>
  </si>
  <si>
    <t>俄木石普</t>
  </si>
  <si>
    <t>8121908010612</t>
  </si>
  <si>
    <t>37</t>
  </si>
  <si>
    <t>的日石以</t>
  </si>
  <si>
    <t>8121908010519</t>
  </si>
  <si>
    <t>93</t>
  </si>
  <si>
    <t>的日之古</t>
  </si>
  <si>
    <t>8121908010201</t>
  </si>
  <si>
    <t>97</t>
  </si>
  <si>
    <t>39</t>
  </si>
  <si>
    <t>伍美</t>
  </si>
  <si>
    <t>8121908011004</t>
  </si>
  <si>
    <t>小学彝语文教师</t>
  </si>
  <si>
    <t>0</t>
  </si>
  <si>
    <t>40</t>
  </si>
  <si>
    <t>说古作石</t>
  </si>
  <si>
    <t>8121908010230</t>
  </si>
  <si>
    <t>41</t>
  </si>
  <si>
    <t>李晓锋</t>
  </si>
  <si>
    <t>8121908010115</t>
  </si>
  <si>
    <t>42</t>
  </si>
  <si>
    <t>吉克俄惹</t>
  </si>
  <si>
    <t>8121908010128</t>
  </si>
  <si>
    <t>43</t>
  </si>
  <si>
    <t>马兴贵</t>
  </si>
  <si>
    <t>8121908010423</t>
  </si>
  <si>
    <t>44</t>
  </si>
  <si>
    <t>八且日古</t>
  </si>
  <si>
    <t>8121908010616</t>
  </si>
  <si>
    <t>45</t>
  </si>
  <si>
    <t>阿苏木机</t>
  </si>
  <si>
    <t>8121908010305</t>
  </si>
  <si>
    <t>94</t>
  </si>
  <si>
    <t>46</t>
  </si>
  <si>
    <t>尼克日伍</t>
  </si>
  <si>
    <t>8121908010706</t>
  </si>
  <si>
    <t>毛二哥</t>
  </si>
  <si>
    <t>8121908010324</t>
  </si>
  <si>
    <t>48</t>
  </si>
  <si>
    <t>安拉则</t>
  </si>
  <si>
    <t>8121908010509</t>
  </si>
  <si>
    <t>88</t>
  </si>
  <si>
    <t>49</t>
  </si>
  <si>
    <t>吉牛拉批</t>
  </si>
  <si>
    <t>8121908010428</t>
  </si>
  <si>
    <t>50</t>
  </si>
  <si>
    <t>莫洛克达</t>
  </si>
  <si>
    <t>8121908010329</t>
  </si>
  <si>
    <t>51</t>
  </si>
  <si>
    <t>沈志明</t>
  </si>
  <si>
    <t>8121908010314</t>
  </si>
  <si>
    <t>52</t>
  </si>
  <si>
    <t>安日日沙</t>
  </si>
  <si>
    <t>8121908010109</t>
  </si>
  <si>
    <t>53</t>
  </si>
  <si>
    <t>某色呷呷</t>
  </si>
  <si>
    <t>8121908010214</t>
  </si>
  <si>
    <t>54</t>
  </si>
  <si>
    <t>阿西基坡</t>
  </si>
  <si>
    <t>8121908010610</t>
  </si>
  <si>
    <t>91</t>
  </si>
  <si>
    <t>55</t>
  </si>
  <si>
    <t>毛小华</t>
  </si>
  <si>
    <t>8121908010110</t>
  </si>
  <si>
    <t>沙马阿子</t>
  </si>
  <si>
    <t>8121908010402</t>
  </si>
  <si>
    <t>57</t>
  </si>
  <si>
    <t>杨英生莫</t>
  </si>
  <si>
    <t>8121908010902</t>
  </si>
  <si>
    <t>58</t>
  </si>
  <si>
    <t>阿呷克布莫</t>
  </si>
  <si>
    <t>8121908010309</t>
  </si>
  <si>
    <t>59</t>
  </si>
  <si>
    <t>吉佐一布</t>
  </si>
  <si>
    <t>8121908010205</t>
  </si>
  <si>
    <t>60</t>
  </si>
  <si>
    <t>马阿呷</t>
  </si>
  <si>
    <t>8121908010613</t>
  </si>
  <si>
    <t>美姑县2018年下半年公开招聘中小学教师（160002）进入资格复审人员名单（合计：4人）</t>
  </si>
  <si>
    <t>姓  名</t>
  </si>
  <si>
    <t>泽旺妹</t>
  </si>
  <si>
    <t>8121908011026</t>
  </si>
  <si>
    <t>小学音乐教师</t>
  </si>
  <si>
    <t>阿尔吃者</t>
  </si>
  <si>
    <t>8121908011101</t>
  </si>
  <si>
    <t>杨玲</t>
  </si>
  <si>
    <t>8121908011102</t>
  </si>
  <si>
    <t>沈琳</t>
  </si>
  <si>
    <t>8121908011030</t>
  </si>
  <si>
    <t>美姑县2018年下半年公开招聘中小学教师（160003）进入资格复审人员名单（合计：22人）</t>
  </si>
  <si>
    <t>姜发蓉</t>
  </si>
  <si>
    <t>8121908011109</t>
  </si>
  <si>
    <t>小学美术教师</t>
  </si>
  <si>
    <t>曹清泉</t>
  </si>
  <si>
    <t>8121908011209</t>
  </si>
  <si>
    <t>赵发雄</t>
  </si>
  <si>
    <t>8121908011122</t>
  </si>
  <si>
    <t>海来石伍</t>
  </si>
  <si>
    <t>8121908011206</t>
  </si>
  <si>
    <t>王玉龙</t>
  </si>
  <si>
    <t>8121908011108</t>
  </si>
  <si>
    <t>许鹏</t>
  </si>
  <si>
    <t>8121908011110</t>
  </si>
  <si>
    <t>邓珠</t>
  </si>
  <si>
    <t>8121908011112</t>
  </si>
  <si>
    <t>马比日且</t>
  </si>
  <si>
    <t>8121908011121</t>
  </si>
  <si>
    <t>阿都阿妞</t>
  </si>
  <si>
    <t>8121908011128</t>
  </si>
  <si>
    <t>沈学东</t>
  </si>
  <si>
    <t>8121908011119</t>
  </si>
  <si>
    <t>马昌建</t>
  </si>
  <si>
    <t>8121908011107</t>
  </si>
  <si>
    <t>阿毕拉千</t>
  </si>
  <si>
    <t>8121908011124</t>
  </si>
  <si>
    <t>吉古衣古</t>
  </si>
  <si>
    <t>8121908011208</t>
  </si>
  <si>
    <t>李庭瑶</t>
  </si>
  <si>
    <t>8121908011113</t>
  </si>
  <si>
    <t>罗各尔里</t>
  </si>
  <si>
    <t>8121908011126</t>
  </si>
  <si>
    <t>克日伍芝</t>
  </si>
  <si>
    <t>8121908011127</t>
  </si>
  <si>
    <t>彭长玉</t>
  </si>
  <si>
    <t>8121908011105</t>
  </si>
  <si>
    <t>阿都拉则</t>
  </si>
  <si>
    <t>8121908011125</t>
  </si>
  <si>
    <t>罗花</t>
  </si>
  <si>
    <t>8121908011117</t>
  </si>
  <si>
    <t>阿吾比惹</t>
  </si>
  <si>
    <t>8121908011120</t>
  </si>
  <si>
    <t>海来古洗</t>
  </si>
  <si>
    <t>8121908011204</t>
  </si>
  <si>
    <t>孙子尔日</t>
  </si>
  <si>
    <t>8121908011118</t>
  </si>
  <si>
    <t>美姑县2018年下半年公开招聘中小学教师（160004）进入资格复审人员名单（合计：22人）</t>
  </si>
  <si>
    <t>依合克日</t>
  </si>
  <si>
    <t>8121908011307</t>
  </si>
  <si>
    <t>小学体育教师</t>
  </si>
  <si>
    <t>苏雄林</t>
  </si>
  <si>
    <t>8121908011211</t>
  </si>
  <si>
    <t>沈钶</t>
  </si>
  <si>
    <t>8121908011303</t>
  </si>
  <si>
    <t>苏珍发</t>
  </si>
  <si>
    <t>8121908011213</t>
  </si>
  <si>
    <t>行则吉哈</t>
  </si>
  <si>
    <t>8121908011314</t>
  </si>
  <si>
    <t>海来达土</t>
  </si>
  <si>
    <t>8121908011312</t>
  </si>
  <si>
    <t>吉克阿洪</t>
  </si>
  <si>
    <t>8121908011215</t>
  </si>
  <si>
    <t>郝长春</t>
  </si>
  <si>
    <t>8121908011221</t>
  </si>
  <si>
    <t>泽旺玛</t>
  </si>
  <si>
    <t>8121908011224</t>
  </si>
  <si>
    <t>安君宝</t>
  </si>
  <si>
    <t>8121908011210</t>
  </si>
  <si>
    <t>杨家泉</t>
  </si>
  <si>
    <t>8121908011214</t>
  </si>
  <si>
    <t>杨泰归</t>
  </si>
  <si>
    <t>8121908011304</t>
  </si>
  <si>
    <t>马沙依铁</t>
  </si>
  <si>
    <t>8121908011316</t>
  </si>
  <si>
    <t>高金山</t>
  </si>
  <si>
    <t>8121908011301</t>
  </si>
  <si>
    <t>叶石拉美</t>
  </si>
  <si>
    <t>8121908011219</t>
  </si>
  <si>
    <t>吉木拉惹</t>
  </si>
  <si>
    <t>8121908011226</t>
  </si>
  <si>
    <t>沙马衣洛</t>
  </si>
  <si>
    <t>8121908011319</t>
  </si>
  <si>
    <t>杨阿撒</t>
  </si>
  <si>
    <t>8121908011227</t>
  </si>
  <si>
    <t>罗成</t>
  </si>
  <si>
    <t>8121908011230</t>
  </si>
  <si>
    <t>严拿罗波</t>
  </si>
  <si>
    <t>8121908011216</t>
  </si>
  <si>
    <t>吕小波</t>
  </si>
  <si>
    <t>8121908011225</t>
  </si>
  <si>
    <t>沈华</t>
  </si>
  <si>
    <t>8121908011310</t>
  </si>
  <si>
    <t>美姑县2018年下半年公开招聘中小学教师（160005）进入资格复审人员名单（合计：16人）</t>
  </si>
  <si>
    <t>吉根有色</t>
  </si>
  <si>
    <t>8121908011325</t>
  </si>
  <si>
    <t>小学信息技术教师</t>
  </si>
  <si>
    <t>吉伍长明</t>
  </si>
  <si>
    <t>8121908011404</t>
  </si>
  <si>
    <t>阿都九铁</t>
  </si>
  <si>
    <t>8121908011410</t>
  </si>
  <si>
    <t>惹格石布</t>
  </si>
  <si>
    <t>8121908011408</t>
  </si>
  <si>
    <t>李沛霞</t>
  </si>
  <si>
    <t>8121908011405</t>
  </si>
  <si>
    <t>吉施史且</t>
  </si>
  <si>
    <t>8121908011329</t>
  </si>
  <si>
    <t>陈思佑</t>
  </si>
  <si>
    <t>8121908011322</t>
  </si>
  <si>
    <t>马琼秀</t>
  </si>
  <si>
    <t>8121908011327</t>
  </si>
  <si>
    <t>吉海高军</t>
  </si>
  <si>
    <t>8121908011414</t>
  </si>
  <si>
    <t>马海阿格</t>
  </si>
  <si>
    <t>8121908011402</t>
  </si>
  <si>
    <t>古雄聪</t>
  </si>
  <si>
    <t>8121908011406</t>
  </si>
  <si>
    <t>肖世美</t>
  </si>
  <si>
    <t>8121908011328</t>
  </si>
  <si>
    <t>佘洛子提</t>
  </si>
  <si>
    <t>8121908011321</t>
  </si>
  <si>
    <t>毛小兵</t>
  </si>
  <si>
    <t>8121908011326</t>
  </si>
  <si>
    <t>欧强</t>
  </si>
  <si>
    <t>8121908011412</t>
  </si>
  <si>
    <t>贾源浩</t>
  </si>
  <si>
    <t>8121908011413</t>
  </si>
  <si>
    <t>美姑县2018年下半年公开招聘中小学教师（160006）进入资格复审人员名单（合计：81人）</t>
  </si>
  <si>
    <t>吉拉拉日</t>
  </si>
  <si>
    <t>8121908012604</t>
  </si>
  <si>
    <t>小学语文教师</t>
  </si>
  <si>
    <t>所铁依子</t>
  </si>
  <si>
    <t>8121908012306</t>
  </si>
  <si>
    <t>石一金作</t>
  </si>
  <si>
    <t>8121908012225</t>
  </si>
  <si>
    <t>沙马衣布</t>
  </si>
  <si>
    <t>8121908012623</t>
  </si>
  <si>
    <t>马海乌明</t>
  </si>
  <si>
    <t>8121908012624</t>
  </si>
  <si>
    <t>恩扎金曲</t>
  </si>
  <si>
    <t>8121908012504</t>
  </si>
  <si>
    <t>吉则阿干</t>
  </si>
  <si>
    <t>8121908012611</t>
  </si>
  <si>
    <t>达别晓芳</t>
  </si>
  <si>
    <t>8121908012705</t>
  </si>
  <si>
    <t>马海石千</t>
  </si>
  <si>
    <t>8121908012404</t>
  </si>
  <si>
    <t>刘巴阿叶</t>
  </si>
  <si>
    <t>8121908012429</t>
  </si>
  <si>
    <t>阿苏拉松</t>
  </si>
  <si>
    <t>8121908012517</t>
  </si>
  <si>
    <t>桔候古夫</t>
  </si>
  <si>
    <t>8121908012308</t>
  </si>
  <si>
    <t>马超</t>
  </si>
  <si>
    <t>8121908012502</t>
  </si>
  <si>
    <t>曲比曲左</t>
  </si>
  <si>
    <t>8121908012516</t>
  </si>
  <si>
    <t>曲比小琼</t>
  </si>
  <si>
    <t>8121908012615</t>
  </si>
  <si>
    <t>吉则石子</t>
  </si>
  <si>
    <t>8121908012702</t>
  </si>
  <si>
    <t>沙马叶者</t>
  </si>
  <si>
    <t>8121908011612</t>
  </si>
  <si>
    <t>吉库阿明</t>
  </si>
  <si>
    <t>8121908012022</t>
  </si>
  <si>
    <t>沙马布日</t>
  </si>
  <si>
    <t>8121908012101</t>
  </si>
  <si>
    <t>曲么曲铁</t>
  </si>
  <si>
    <t>8121908012117</t>
  </si>
  <si>
    <t>石扎米米</t>
  </si>
  <si>
    <t>8121908012313</t>
  </si>
  <si>
    <t>曲比伍子</t>
  </si>
  <si>
    <t>8121908012401</t>
  </si>
  <si>
    <t>安子罡</t>
  </si>
  <si>
    <t>8121908011429</t>
  </si>
  <si>
    <t>的莫阿果</t>
  </si>
  <si>
    <t>8121908011825</t>
  </si>
  <si>
    <t>阿古阿古</t>
  </si>
  <si>
    <t>8121908012316</t>
  </si>
  <si>
    <t>俄主智普</t>
  </si>
  <si>
    <t>8121908012619</t>
  </si>
  <si>
    <t>知晓娟</t>
  </si>
  <si>
    <t>8121908011906</t>
  </si>
  <si>
    <t>吉拉小罗</t>
  </si>
  <si>
    <t>8121908011910</t>
  </si>
  <si>
    <t>贾凌松</t>
  </si>
  <si>
    <t>8121908012303</t>
  </si>
  <si>
    <t>切吉拉且</t>
  </si>
  <si>
    <t>8121908012325</t>
  </si>
  <si>
    <t>吉首金枝</t>
  </si>
  <si>
    <t>8121908011418</t>
  </si>
  <si>
    <t>吉沙仁迪</t>
  </si>
  <si>
    <t>8121908012304</t>
  </si>
  <si>
    <t>吉珂尔</t>
  </si>
  <si>
    <t>8121908012528</t>
  </si>
  <si>
    <t>张欢</t>
  </si>
  <si>
    <t>8121908012722</t>
  </si>
  <si>
    <t>曲木拉林</t>
  </si>
  <si>
    <t>8121908012724</t>
  </si>
  <si>
    <t>沙建</t>
  </si>
  <si>
    <t>8121908011420</t>
  </si>
  <si>
    <t>曲比伍牛</t>
  </si>
  <si>
    <t>8121908011509</t>
  </si>
  <si>
    <t>阿格以布</t>
  </si>
  <si>
    <t>8121908012610</t>
  </si>
  <si>
    <t>曲比热石</t>
  </si>
  <si>
    <t>8121908011920</t>
  </si>
  <si>
    <t>吉日拉门</t>
  </si>
  <si>
    <t>8121908012503</t>
  </si>
  <si>
    <t>冷子石铁</t>
  </si>
  <si>
    <t>8121908011729</t>
  </si>
  <si>
    <t>吉帕潘勇</t>
  </si>
  <si>
    <t>8121908012205</t>
  </si>
  <si>
    <t>阿登尔里</t>
  </si>
  <si>
    <t>8121908012206</t>
  </si>
  <si>
    <t>色特林布</t>
  </si>
  <si>
    <t>8121908012518</t>
  </si>
  <si>
    <t>吉拉石布</t>
  </si>
  <si>
    <t>8121908011619</t>
  </si>
  <si>
    <t>吉觉胡波</t>
  </si>
  <si>
    <t>8121908012103</t>
  </si>
  <si>
    <t>刘库古一</t>
  </si>
  <si>
    <t>8121908012126</t>
  </si>
  <si>
    <t>8121908012410</t>
  </si>
  <si>
    <t>吉克石作</t>
  </si>
  <si>
    <t>8121908011719</t>
  </si>
  <si>
    <t>欧其古布</t>
  </si>
  <si>
    <t>8121908012019</t>
  </si>
  <si>
    <t>吉克尔里</t>
  </si>
  <si>
    <t>8121908012618</t>
  </si>
  <si>
    <t>海来作洗</t>
  </si>
  <si>
    <t>8121908012629</t>
  </si>
  <si>
    <t>吉尔石里</t>
  </si>
  <si>
    <t>8121908012708</t>
  </si>
  <si>
    <t>杨金巾</t>
  </si>
  <si>
    <t>8121908012804</t>
  </si>
  <si>
    <t>拉一伍果</t>
  </si>
  <si>
    <t>8121908011504</t>
  </si>
  <si>
    <t>吉克左格</t>
  </si>
  <si>
    <t>8121908012008</t>
  </si>
  <si>
    <t>黄紫鹭</t>
  </si>
  <si>
    <t>8121908012403</t>
  </si>
  <si>
    <t>吉以金作</t>
  </si>
  <si>
    <t>8121908012408</t>
  </si>
  <si>
    <t>胡珍</t>
  </si>
  <si>
    <t>8121908011501</t>
  </si>
  <si>
    <t>吉觉曲作</t>
  </si>
  <si>
    <t>8121908012415</t>
  </si>
  <si>
    <t>61</t>
  </si>
  <si>
    <t>尔石阿依</t>
  </si>
  <si>
    <t>8121908012613</t>
  </si>
  <si>
    <t>62</t>
  </si>
  <si>
    <t>吉日阿火</t>
  </si>
  <si>
    <t>8121908010715</t>
  </si>
  <si>
    <t>乡镇小学语文</t>
  </si>
  <si>
    <t>63</t>
  </si>
  <si>
    <t>沙马阿哈</t>
  </si>
  <si>
    <t>8121908011511</t>
  </si>
  <si>
    <t>罗玲</t>
  </si>
  <si>
    <t>8121908011518</t>
  </si>
  <si>
    <t>65</t>
  </si>
  <si>
    <t>阿西石子</t>
  </si>
  <si>
    <t>8121908011603</t>
  </si>
  <si>
    <t>马黑马曲</t>
  </si>
  <si>
    <t>8121908012004</t>
  </si>
  <si>
    <t>曲比金领</t>
  </si>
  <si>
    <t>8121908012422</t>
  </si>
  <si>
    <t>68</t>
  </si>
  <si>
    <t>勒格红英</t>
  </si>
  <si>
    <t>8121908012521</t>
  </si>
  <si>
    <t>勒格呷呷</t>
  </si>
  <si>
    <t>8121908012029</t>
  </si>
  <si>
    <t>木破阿金</t>
  </si>
  <si>
    <t>8121908012301</t>
  </si>
  <si>
    <t>额其尔体</t>
  </si>
  <si>
    <t>8121908012405</t>
  </si>
  <si>
    <t>72</t>
  </si>
  <si>
    <t>刷日克子</t>
  </si>
  <si>
    <t>8121908011829</t>
  </si>
  <si>
    <t>阿比伍甲莫</t>
  </si>
  <si>
    <t>8121908012007</t>
  </si>
  <si>
    <t>74</t>
  </si>
  <si>
    <t>阿尔金哈</t>
  </si>
  <si>
    <t>8121908012111</t>
  </si>
  <si>
    <t>75</t>
  </si>
  <si>
    <t>冯宣荣</t>
  </si>
  <si>
    <t>8121908012123</t>
  </si>
  <si>
    <t>阿比吕布</t>
  </si>
  <si>
    <t>8121908012512</t>
  </si>
  <si>
    <t>吉木石香</t>
  </si>
  <si>
    <t>8121908012716</t>
  </si>
  <si>
    <t>石巫</t>
  </si>
  <si>
    <t>8121908011809</t>
  </si>
  <si>
    <t>曲木拉都</t>
  </si>
  <si>
    <t>8121908012226</t>
  </si>
  <si>
    <t>阿洛古兴</t>
  </si>
  <si>
    <t>8121908012508</t>
  </si>
  <si>
    <t>81</t>
  </si>
  <si>
    <t>马海阿子</t>
  </si>
  <si>
    <t>8121908012626</t>
  </si>
  <si>
    <t>美姑县2018年下半年公开招聘中小学教师（160008）进入资格复审人员名单（合计：4人）</t>
  </si>
  <si>
    <t>阿依果果</t>
  </si>
  <si>
    <t>8121908013910</t>
  </si>
  <si>
    <t>美姑县洛俄依甘乡瓦吉吉村小</t>
  </si>
  <si>
    <t>沙马木乃</t>
  </si>
  <si>
    <t>8121908013906</t>
  </si>
  <si>
    <t>勒勒曲巫</t>
  </si>
  <si>
    <t>8121908013921</t>
  </si>
  <si>
    <t>马依达</t>
  </si>
  <si>
    <t>8121908013918</t>
  </si>
  <si>
    <t>美姑县2018年下半年公开招聘中小学教师（160007）进入资格复审人员名单（合计：77人）</t>
  </si>
  <si>
    <t>马黑马子</t>
  </si>
  <si>
    <t>8121908013005</t>
  </si>
  <si>
    <t>小学数学教师</t>
  </si>
  <si>
    <t>吉朵尔布</t>
  </si>
  <si>
    <t>8121908013628</t>
  </si>
  <si>
    <t>马子娘</t>
  </si>
  <si>
    <t>8121908013729</t>
  </si>
  <si>
    <t>洛哥香兰</t>
  </si>
  <si>
    <t>8121908013617</t>
  </si>
  <si>
    <t>曲比果果</t>
  </si>
  <si>
    <t>8121908013725</t>
  </si>
  <si>
    <t>吉则拉里</t>
  </si>
  <si>
    <t>8121908013305</t>
  </si>
  <si>
    <t>甘约布</t>
  </si>
  <si>
    <t>8121908013226</t>
  </si>
  <si>
    <t>冷子格批</t>
  </si>
  <si>
    <t>8121908013627</t>
  </si>
  <si>
    <t>吉尔衣作</t>
  </si>
  <si>
    <t>8121908013629</t>
  </si>
  <si>
    <t>阿尔小龙</t>
  </si>
  <si>
    <t>8121908013823</t>
  </si>
  <si>
    <t>海来曲一</t>
  </si>
  <si>
    <t>8121908013023</t>
  </si>
  <si>
    <t>吉列由格</t>
  </si>
  <si>
    <t>8121908013409</t>
  </si>
  <si>
    <t>贾巴尔布</t>
  </si>
  <si>
    <t>8121908013719</t>
  </si>
  <si>
    <t>阿支红林</t>
  </si>
  <si>
    <t>8121908013506</t>
  </si>
  <si>
    <t>刘苦马子</t>
  </si>
  <si>
    <t>8121908013710</t>
  </si>
  <si>
    <t>吉克石伍</t>
  </si>
  <si>
    <t>8121908013730</t>
  </si>
  <si>
    <t>洒特依林</t>
  </si>
  <si>
    <t>8121908013312</t>
  </si>
  <si>
    <t>吉拿伍也</t>
  </si>
  <si>
    <t>8121908013318</t>
  </si>
  <si>
    <t>卢仕博</t>
  </si>
  <si>
    <t>8121908013706</t>
  </si>
  <si>
    <t>吉拉尔克</t>
  </si>
  <si>
    <t>8121908013813</t>
  </si>
  <si>
    <t>阿登衣作</t>
  </si>
  <si>
    <t>8121908013825</t>
  </si>
  <si>
    <t>俄其力吾</t>
  </si>
  <si>
    <t>8121908013821</t>
  </si>
  <si>
    <t>曲木曲布</t>
  </si>
  <si>
    <t>8121908013211</t>
  </si>
  <si>
    <t>立立尔布</t>
  </si>
  <si>
    <t>8121908013328</t>
  </si>
  <si>
    <t>阿尔何子</t>
  </si>
  <si>
    <t>8121908013517</t>
  </si>
  <si>
    <t>阿登小龙</t>
  </si>
  <si>
    <t>8121908013601</t>
  </si>
  <si>
    <t>吉觉阿支</t>
  </si>
  <si>
    <t>8121908012827</t>
  </si>
  <si>
    <t>阿格约布</t>
  </si>
  <si>
    <t>8121908013207</t>
  </si>
  <si>
    <t>郑加春</t>
  </si>
  <si>
    <t>8121908012902</t>
  </si>
  <si>
    <t>刘苦石普</t>
  </si>
  <si>
    <t>8121908012921</t>
  </si>
  <si>
    <t>吉尔尔西</t>
  </si>
  <si>
    <t>8121908013107</t>
  </si>
  <si>
    <t>吉列古石</t>
  </si>
  <si>
    <t>8121908013413</t>
  </si>
  <si>
    <t>乌其金古</t>
  </si>
  <si>
    <t>8121908013515</t>
  </si>
  <si>
    <t>李正尔作</t>
  </si>
  <si>
    <t>8121908013707</t>
  </si>
  <si>
    <t>吉克拉加</t>
  </si>
  <si>
    <t>8121908013822</t>
  </si>
  <si>
    <t>江超华</t>
  </si>
  <si>
    <t>8121908013829</t>
  </si>
  <si>
    <t>吉机依服</t>
  </si>
  <si>
    <t>8121908013903</t>
  </si>
  <si>
    <t>吉则伍子</t>
  </si>
  <si>
    <t>8121908013215</t>
  </si>
  <si>
    <t>阿作黑哈</t>
  </si>
  <si>
    <t>8121908013503</t>
  </si>
  <si>
    <t>的日克格</t>
  </si>
  <si>
    <t>8121908010720</t>
  </si>
  <si>
    <t>乡镇小学数学</t>
  </si>
  <si>
    <t>阿都晓英</t>
  </si>
  <si>
    <t>8121908013016</t>
  </si>
  <si>
    <t>吉日以布</t>
  </si>
  <si>
    <t>8121908013225</t>
  </si>
  <si>
    <t>的日尔克</t>
  </si>
  <si>
    <t>8121908012905</t>
  </si>
  <si>
    <t>瓦西格夫</t>
  </si>
  <si>
    <t>8121908013423</t>
  </si>
  <si>
    <t>勒格伍哈</t>
  </si>
  <si>
    <t>8121908013816</t>
  </si>
  <si>
    <t>曲木石也</t>
  </si>
  <si>
    <t>8121908013901</t>
  </si>
  <si>
    <t>马夏琪</t>
  </si>
  <si>
    <t>8121908013701</t>
  </si>
  <si>
    <t>勒则作西</t>
  </si>
  <si>
    <t>8121908013807</t>
  </si>
  <si>
    <t>邛莫张华</t>
  </si>
  <si>
    <t>8121908012813</t>
  </si>
  <si>
    <t>老二衣古莫</t>
  </si>
  <si>
    <t>8121908012817</t>
  </si>
  <si>
    <t>吉沙作伍</t>
  </si>
  <si>
    <t>8121908013314</t>
  </si>
  <si>
    <t>曲比伟吉</t>
  </si>
  <si>
    <t>8121908013623</t>
  </si>
  <si>
    <t>吉吉子伍</t>
  </si>
  <si>
    <t>8121908013205</t>
  </si>
  <si>
    <t>吉勾合机</t>
  </si>
  <si>
    <t>8121908013714</t>
  </si>
  <si>
    <t>苏鲲铭</t>
  </si>
  <si>
    <t>8121908013808</t>
  </si>
  <si>
    <t>曲比曲布</t>
  </si>
  <si>
    <t>8121908013811</t>
  </si>
  <si>
    <t>玛赫佳秀</t>
  </si>
  <si>
    <t>8121908012814</t>
  </si>
  <si>
    <t>马海格夫</t>
  </si>
  <si>
    <t>8121908013406</t>
  </si>
  <si>
    <t>吉克伍勒</t>
  </si>
  <si>
    <t>8121908013429</t>
  </si>
  <si>
    <t>吉拿达过</t>
  </si>
  <si>
    <t>8121908013504</t>
  </si>
  <si>
    <t>勒普格布</t>
  </si>
  <si>
    <t>8121908013611</t>
  </si>
  <si>
    <t>姜涛</t>
  </si>
  <si>
    <t>8121908013616</t>
  </si>
  <si>
    <t>吉克曲一</t>
  </si>
  <si>
    <t>8121908013618</t>
  </si>
  <si>
    <t>阿候金里</t>
  </si>
  <si>
    <t>8121908013815</t>
  </si>
  <si>
    <t>刘飞英</t>
  </si>
  <si>
    <t>8121908012812</t>
  </si>
  <si>
    <t>尔十布哈</t>
  </si>
  <si>
    <t>8121908013001</t>
  </si>
  <si>
    <t>吉则石日</t>
  </si>
  <si>
    <t>8121908013024</t>
  </si>
  <si>
    <t>阿恩子里</t>
  </si>
  <si>
    <t>8121908013206</t>
  </si>
  <si>
    <t>立立达主</t>
  </si>
  <si>
    <t>8121908013203</t>
  </si>
  <si>
    <t>古次曲伍</t>
  </si>
  <si>
    <t>8121908013306</t>
  </si>
  <si>
    <t>吉主石正</t>
  </si>
  <si>
    <t>8121908010422</t>
  </si>
  <si>
    <t>甲拉子布</t>
  </si>
  <si>
    <t>8121908012823</t>
  </si>
  <si>
    <t>俄其哈布</t>
  </si>
  <si>
    <t>8121908013115</t>
  </si>
  <si>
    <t>曲比阿子</t>
  </si>
  <si>
    <t>8121908013514</t>
  </si>
  <si>
    <t>甲拉阿支么</t>
  </si>
  <si>
    <t>8121908013716</t>
  </si>
  <si>
    <t>沙干阿子</t>
  </si>
  <si>
    <t>8121908013722</t>
  </si>
  <si>
    <t>吉机金花</t>
  </si>
  <si>
    <t>8121908013812</t>
  </si>
  <si>
    <t>美姑县2018年下半年公开招聘中小学教师（160009）进入资格复审人员名单（合计：4人）</t>
  </si>
  <si>
    <t>惹乃日海</t>
  </si>
  <si>
    <t>8121908013927</t>
  </si>
  <si>
    <t>县城小学</t>
  </si>
  <si>
    <t>金晓龙</t>
  </si>
  <si>
    <t>8121908013923</t>
  </si>
  <si>
    <t>谢启菊</t>
  </si>
  <si>
    <t>8121908013929</t>
  </si>
  <si>
    <t>李志明</t>
  </si>
  <si>
    <t>8121908013925</t>
  </si>
  <si>
    <t>美姑县2018年下半年公开招聘中小学教师（160011）进入资格复审人员名单（合计：2人）</t>
  </si>
  <si>
    <t>毛尔呷</t>
  </si>
  <si>
    <t>8121908014001</t>
  </si>
  <si>
    <t>杨春美</t>
  </si>
  <si>
    <t>8121908014002</t>
  </si>
  <si>
    <t>美姑县2018年下半年公开招聘中小学教师（160014）进入资格复审人员名单（合计：4人）</t>
  </si>
  <si>
    <t>余晓霞</t>
  </si>
  <si>
    <t>8121908014008</t>
  </si>
  <si>
    <t>巴且伍呷嫫</t>
  </si>
  <si>
    <t>8121908014013</t>
  </si>
  <si>
    <t>阿候里姑</t>
  </si>
  <si>
    <t>8121908014019</t>
  </si>
  <si>
    <t>吉根友子</t>
  </si>
  <si>
    <t>8121908010727</t>
  </si>
  <si>
    <t>美姑县2018年下半年公开招聘中小学教师（160015）进入资格复审人员名单（合计：4人）</t>
  </si>
  <si>
    <t>李顺灵</t>
  </si>
  <si>
    <t>8121908014024</t>
  </si>
  <si>
    <t>县城初中</t>
  </si>
  <si>
    <t>初中语文教师</t>
  </si>
  <si>
    <t>肖息</t>
  </si>
  <si>
    <t>8121908014022</t>
  </si>
  <si>
    <t>吉时阿西</t>
  </si>
  <si>
    <t>8121908014023</t>
  </si>
  <si>
    <t>吉克曲者</t>
  </si>
  <si>
    <t>8121908014030</t>
  </si>
  <si>
    <t>美姑县2018年下半年公开招聘中小学教师（160025）进入资格复审人员名单（合计：2人）</t>
  </si>
  <si>
    <t>王海平</t>
  </si>
  <si>
    <t>8121908010728</t>
  </si>
  <si>
    <t>乡镇中学</t>
  </si>
  <si>
    <t>初中彝数学教师</t>
  </si>
  <si>
    <t>苏光才</t>
  </si>
  <si>
    <t>8121908014102</t>
  </si>
  <si>
    <t>美姑县2018年下半年公开招聘中小学教师（160026）进入资格复审人员名单（合计：2人）</t>
  </si>
  <si>
    <t>阿都维古</t>
  </si>
  <si>
    <t>8121908010730</t>
  </si>
  <si>
    <t>初中彝物理教师</t>
  </si>
  <si>
    <t>米立春</t>
  </si>
  <si>
    <t>8121908010729</t>
  </si>
  <si>
    <t>美姑县2018年下半年公开招聘中小学教师（160029）进入资格复审人员名单（合计：24人）</t>
  </si>
  <si>
    <t>余小英</t>
  </si>
  <si>
    <t>8121908014127</t>
  </si>
  <si>
    <t>瓦杂木呷</t>
  </si>
  <si>
    <t>8121908014222</t>
  </si>
  <si>
    <t>八且拉坡</t>
  </si>
  <si>
    <t>8121908014213</t>
  </si>
  <si>
    <t>约色西民</t>
  </si>
  <si>
    <t>8121908014220</t>
  </si>
  <si>
    <t>罗红武</t>
  </si>
  <si>
    <t>8121908014123</t>
  </si>
  <si>
    <t>马黑衣福</t>
  </si>
  <si>
    <t>8121908014218</t>
  </si>
  <si>
    <t>沙国芳</t>
  </si>
  <si>
    <t>8121908014129</t>
  </si>
  <si>
    <t>禄志梅</t>
  </si>
  <si>
    <t>8121908014211</t>
  </si>
  <si>
    <t>康发军</t>
  </si>
  <si>
    <t>8121908014208</t>
  </si>
  <si>
    <t>马海约哈</t>
  </si>
  <si>
    <t>8121908014225</t>
  </si>
  <si>
    <t>罗杰</t>
  </si>
  <si>
    <t>8121908014125</t>
  </si>
  <si>
    <t>余芳</t>
  </si>
  <si>
    <t>8121908014109</t>
  </si>
  <si>
    <t>阿布木呷</t>
  </si>
  <si>
    <t>8121908014228</t>
  </si>
  <si>
    <t>沙马伍加</t>
  </si>
  <si>
    <t>8121908014227</t>
  </si>
  <si>
    <t>杨尔体</t>
  </si>
  <si>
    <t>8121908014122</t>
  </si>
  <si>
    <t>依史罗龙</t>
  </si>
  <si>
    <t>8121908014216</t>
  </si>
  <si>
    <t>解庭楠</t>
  </si>
  <si>
    <t>8121908014202</t>
  </si>
  <si>
    <t>邱秀芬</t>
  </si>
  <si>
    <t>8121908014204</t>
  </si>
  <si>
    <t>沙马伍呷莫</t>
  </si>
  <si>
    <t>8121908014116</t>
  </si>
  <si>
    <t>切吉阿呷</t>
  </si>
  <si>
    <t>8121908014219</t>
  </si>
  <si>
    <t>黄玲</t>
  </si>
  <si>
    <t>8121908014212</t>
  </si>
  <si>
    <t>马骉</t>
  </si>
  <si>
    <t>8121908014215</t>
  </si>
  <si>
    <t>沈国林</t>
  </si>
  <si>
    <t>8121908014128</t>
  </si>
  <si>
    <t>龚艳</t>
  </si>
  <si>
    <t>8121908014111</t>
  </si>
  <si>
    <t>美姑县2018年下半年公开招聘中小学教师（160030）进入资格复审人员名单（合计：8人）</t>
  </si>
  <si>
    <t>曲别伍一</t>
  </si>
  <si>
    <t>8121908014307</t>
  </si>
  <si>
    <t>初中英语教师</t>
  </si>
  <si>
    <t>铁江</t>
  </si>
  <si>
    <t>8121908014314</t>
  </si>
  <si>
    <t>胡小龙</t>
  </si>
  <si>
    <t>8121908014316</t>
  </si>
  <si>
    <t>马金元</t>
  </si>
  <si>
    <t>8121908014311</t>
  </si>
  <si>
    <t>牟玉芳</t>
  </si>
  <si>
    <t>8121908014313</t>
  </si>
  <si>
    <t>唐祥真</t>
  </si>
  <si>
    <t>8121908014308</t>
  </si>
  <si>
    <t>尼苦阿呷</t>
  </si>
  <si>
    <t>8121908014315</t>
  </si>
  <si>
    <t>邓艳</t>
  </si>
  <si>
    <t>8121908014310</t>
  </si>
  <si>
    <t>美姑县2018年下半年公开招聘中小学教师（160031）进入资格复审人员名单（合计：18人）</t>
  </si>
  <si>
    <t>的日木呷</t>
  </si>
  <si>
    <t>8121908014406</t>
  </si>
  <si>
    <t>初中数学教师</t>
  </si>
  <si>
    <t>吉则木前</t>
  </si>
  <si>
    <t>8121908014412</t>
  </si>
  <si>
    <t>杨拉门</t>
  </si>
  <si>
    <t>8121908014416</t>
  </si>
  <si>
    <t>吉木曲布</t>
  </si>
  <si>
    <t>8121908014411</t>
  </si>
  <si>
    <t>皮特尔者</t>
  </si>
  <si>
    <t>8121908014404</t>
  </si>
  <si>
    <t>惹乃么日歪</t>
  </si>
  <si>
    <t>8121908014330</t>
  </si>
  <si>
    <t>马尔歪莫</t>
  </si>
  <si>
    <t>8121908014325</t>
  </si>
  <si>
    <t>陈星</t>
  </si>
  <si>
    <t>8121908014401</t>
  </si>
  <si>
    <t>土比日子</t>
  </si>
  <si>
    <t>8121908014403</t>
  </si>
  <si>
    <t>海来尔布</t>
  </si>
  <si>
    <t>8121908014413</t>
  </si>
  <si>
    <t>马秀花</t>
  </si>
  <si>
    <t>8121908014327</t>
  </si>
  <si>
    <t>冷子石洛</t>
  </si>
  <si>
    <t>8121908014414</t>
  </si>
  <si>
    <t>吕婧</t>
  </si>
  <si>
    <t>8121908014322</t>
  </si>
  <si>
    <t>秋足阿木</t>
  </si>
  <si>
    <t>8121908014409</t>
  </si>
  <si>
    <t>边丽</t>
  </si>
  <si>
    <t>8121908014320</t>
  </si>
  <si>
    <t>王应兵</t>
  </si>
  <si>
    <t>8121908014326</t>
  </si>
  <si>
    <t>安子日合</t>
  </si>
  <si>
    <t>8121908014402</t>
  </si>
  <si>
    <t>何英</t>
  </si>
  <si>
    <t>8121908014328</t>
  </si>
  <si>
    <t>美姑县2018年下半年公开招聘中小学教师（160035）进入资格复审人员名单（合计：2人）</t>
  </si>
  <si>
    <t>余波</t>
  </si>
  <si>
    <t>8121908014421</t>
  </si>
  <si>
    <t>初中政治教师</t>
  </si>
  <si>
    <t>余青芳</t>
  </si>
  <si>
    <t>8121908014418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</si>
</sst>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_ "/>
  </numFmts>
  <fonts count="27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3" fillId="7" borderId="0" applyNumberFormat="0" applyBorder="0" applyAlignment="0" applyProtection="0"/>
    <xf numFmtId="0" fontId="6" fillId="0" borderId="5" applyNumberFormat="0" applyFill="0" applyAlignment="0" applyProtection="0"/>
    <xf numFmtId="0" fontId="13" fillId="8" borderId="0" applyNumberFormat="0" applyBorder="0" applyAlignment="0" applyProtection="0"/>
    <xf numFmtId="0" fontId="20" fillId="9" borderId="6" applyNumberFormat="0" applyAlignment="0" applyProtection="0"/>
    <xf numFmtId="0" fontId="8" fillId="9" borderId="1" applyNumberFormat="0" applyAlignment="0" applyProtection="0"/>
    <xf numFmtId="0" fontId="21" fillId="10" borderId="7" applyNumberFormat="0" applyAlignment="0" applyProtection="0"/>
    <xf numFmtId="0" fontId="5" fillId="2" borderId="0" applyNumberFormat="0" applyBorder="0" applyAlignment="0" applyProtection="0"/>
    <xf numFmtId="0" fontId="13" fillId="6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0" fillId="7" borderId="0" applyNumberFormat="0" applyBorder="0" applyAlignment="0" applyProtection="0"/>
    <xf numFmtId="0" fontId="14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5" fillId="2" borderId="0" applyNumberFormat="0" applyBorder="0" applyAlignment="0" applyProtection="0"/>
    <xf numFmtId="0" fontId="13" fillId="13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ill="1" applyBorder="1" applyAlignment="1" applyProtection="1">
      <alignment horizontal="center" vertical="center"/>
      <protection locked="0"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9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18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19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/>
    </xf>
    <xf numFmtId="178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zoomScaleSheetLayoutView="100" workbookViewId="0" topLeftCell="A1">
      <pane xSplit="7" ySplit="2" topLeftCell="H3" activePane="bottomRight" state="frozen"/>
      <selection pane="bottomRight" activeCell="P3" sqref="P3"/>
    </sheetView>
  </sheetViews>
  <sheetFormatPr defaultColWidth="9.140625" defaultRowHeight="12.75"/>
  <cols>
    <col min="1" max="1" width="5.00390625" style="0" customWidth="1"/>
    <col min="2" max="2" width="11.28125" style="0" customWidth="1"/>
    <col min="3" max="3" width="7.00390625" style="0" customWidth="1"/>
    <col min="5" max="5" width="15.140625" style="0" customWidth="1"/>
    <col min="7" max="7" width="16.7109375" style="0" customWidth="1"/>
    <col min="8" max="8" width="17.421875" style="0" customWidth="1"/>
    <col min="9" max="9" width="10.28125" style="0" customWidth="1"/>
    <col min="10" max="10" width="10.8515625" style="0" customWidth="1"/>
    <col min="11" max="11" width="11.00390625" style="0" customWidth="1"/>
    <col min="13" max="13" width="7.140625" style="0" customWidth="1"/>
    <col min="14" max="14" width="7.7109375" style="0" customWidth="1"/>
  </cols>
  <sheetData>
    <row r="1" spans="1:15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6" ht="18" customHeight="1">
      <c r="A4" s="14" t="s">
        <v>16</v>
      </c>
      <c r="B4" s="14" t="s">
        <v>17</v>
      </c>
      <c r="C4" s="14" t="s">
        <v>18</v>
      </c>
      <c r="D4" s="6">
        <v>160001</v>
      </c>
      <c r="E4" s="14" t="s">
        <v>19</v>
      </c>
      <c r="F4" s="14" t="s">
        <v>20</v>
      </c>
      <c r="G4" s="14" t="s">
        <v>21</v>
      </c>
      <c r="H4" s="7">
        <v>66</v>
      </c>
      <c r="I4" s="26">
        <f aca="true" t="shared" si="0" ref="I4:I63">H4*0.9</f>
        <v>59.4</v>
      </c>
      <c r="J4" s="55" t="s">
        <v>22</v>
      </c>
      <c r="K4" s="26">
        <f aca="true" t="shared" si="1" ref="K4:K63">J4*0.1</f>
        <v>8.3</v>
      </c>
      <c r="L4" s="56">
        <f aca="true" t="shared" si="2" ref="L4:L63">SUM(I4+K4)</f>
        <v>67.7</v>
      </c>
      <c r="M4" s="15">
        <v>1</v>
      </c>
      <c r="N4" s="16">
        <f aca="true" t="shared" si="3" ref="N4:N63">SUM(L4:M4)</f>
        <v>68.7</v>
      </c>
      <c r="O4" s="14" t="s">
        <v>16</v>
      </c>
      <c r="P4" s="51"/>
    </row>
    <row r="5" spans="1:16" ht="18" customHeight="1">
      <c r="A5" s="14" t="s">
        <v>23</v>
      </c>
      <c r="B5" s="14" t="s">
        <v>24</v>
      </c>
      <c r="C5" s="14" t="s">
        <v>25</v>
      </c>
      <c r="D5" s="6">
        <v>160001</v>
      </c>
      <c r="E5" s="14" t="s">
        <v>26</v>
      </c>
      <c r="F5" s="14" t="s">
        <v>20</v>
      </c>
      <c r="G5" s="14" t="s">
        <v>21</v>
      </c>
      <c r="H5" s="7">
        <v>64.5</v>
      </c>
      <c r="I5" s="26">
        <f t="shared" si="0"/>
        <v>58.050000000000004</v>
      </c>
      <c r="J5" s="27" t="s">
        <v>27</v>
      </c>
      <c r="K5" s="26">
        <f t="shared" si="1"/>
        <v>6.6000000000000005</v>
      </c>
      <c r="L5" s="56">
        <f t="shared" si="2"/>
        <v>64.65</v>
      </c>
      <c r="M5" s="15">
        <v>1</v>
      </c>
      <c r="N5" s="16">
        <f t="shared" si="3"/>
        <v>65.65</v>
      </c>
      <c r="O5" s="14" t="s">
        <v>23</v>
      </c>
      <c r="P5" s="51"/>
    </row>
    <row r="6" spans="1:16" ht="18" customHeight="1">
      <c r="A6" s="14" t="s">
        <v>28</v>
      </c>
      <c r="B6" s="14" t="s">
        <v>29</v>
      </c>
      <c r="C6" s="14" t="s">
        <v>25</v>
      </c>
      <c r="D6" s="6">
        <v>160001</v>
      </c>
      <c r="E6" s="14" t="s">
        <v>30</v>
      </c>
      <c r="F6" s="14" t="s">
        <v>20</v>
      </c>
      <c r="G6" s="14" t="s">
        <v>21</v>
      </c>
      <c r="H6" s="7">
        <v>62</v>
      </c>
      <c r="I6" s="26">
        <f t="shared" si="0"/>
        <v>55.800000000000004</v>
      </c>
      <c r="J6" s="27" t="s">
        <v>31</v>
      </c>
      <c r="K6" s="26">
        <f t="shared" si="1"/>
        <v>7.9</v>
      </c>
      <c r="L6" s="56">
        <f t="shared" si="2"/>
        <v>63.7</v>
      </c>
      <c r="M6" s="15">
        <v>1</v>
      </c>
      <c r="N6" s="16">
        <f t="shared" si="3"/>
        <v>64.7</v>
      </c>
      <c r="O6" s="14" t="s">
        <v>28</v>
      </c>
      <c r="P6" s="51"/>
    </row>
    <row r="7" spans="1:16" ht="18" customHeight="1">
      <c r="A7" s="14" t="s">
        <v>32</v>
      </c>
      <c r="B7" s="14" t="s">
        <v>33</v>
      </c>
      <c r="C7" s="14" t="s">
        <v>18</v>
      </c>
      <c r="D7" s="6">
        <v>160001</v>
      </c>
      <c r="E7" s="14" t="s">
        <v>34</v>
      </c>
      <c r="F7" s="14" t="s">
        <v>20</v>
      </c>
      <c r="G7" s="14" t="s">
        <v>21</v>
      </c>
      <c r="H7" s="7">
        <v>63</v>
      </c>
      <c r="I7" s="26">
        <f t="shared" si="0"/>
        <v>56.7</v>
      </c>
      <c r="J7" s="27" t="s">
        <v>35</v>
      </c>
      <c r="K7" s="26">
        <f t="shared" si="1"/>
        <v>7</v>
      </c>
      <c r="L7" s="56">
        <f t="shared" si="2"/>
        <v>63.7</v>
      </c>
      <c r="M7" s="15">
        <v>1</v>
      </c>
      <c r="N7" s="16">
        <f t="shared" si="3"/>
        <v>64.7</v>
      </c>
      <c r="O7" s="14" t="s">
        <v>32</v>
      </c>
      <c r="P7" s="51"/>
    </row>
    <row r="8" spans="1:16" ht="18" customHeight="1">
      <c r="A8" s="14" t="s">
        <v>36</v>
      </c>
      <c r="B8" s="14" t="s">
        <v>37</v>
      </c>
      <c r="C8" s="14" t="s">
        <v>18</v>
      </c>
      <c r="D8" s="6">
        <v>160001</v>
      </c>
      <c r="E8" s="14" t="s">
        <v>38</v>
      </c>
      <c r="F8" s="14" t="s">
        <v>20</v>
      </c>
      <c r="G8" s="14" t="s">
        <v>21</v>
      </c>
      <c r="H8" s="7">
        <v>61</v>
      </c>
      <c r="I8" s="26">
        <f t="shared" si="0"/>
        <v>54.9</v>
      </c>
      <c r="J8" s="27" t="s">
        <v>39</v>
      </c>
      <c r="K8" s="26">
        <f t="shared" si="1"/>
        <v>8.5</v>
      </c>
      <c r="L8" s="56">
        <f t="shared" si="2"/>
        <v>63.4</v>
      </c>
      <c r="M8" s="15">
        <v>1</v>
      </c>
      <c r="N8" s="16">
        <f t="shared" si="3"/>
        <v>64.4</v>
      </c>
      <c r="O8" s="14" t="s">
        <v>36</v>
      </c>
      <c r="P8" s="51"/>
    </row>
    <row r="9" spans="1:16" ht="18" customHeight="1">
      <c r="A9" s="14" t="s">
        <v>40</v>
      </c>
      <c r="B9" s="14" t="s">
        <v>41</v>
      </c>
      <c r="C9" s="14" t="s">
        <v>25</v>
      </c>
      <c r="D9" s="6">
        <v>160001</v>
      </c>
      <c r="E9" s="14" t="s">
        <v>42</v>
      </c>
      <c r="F9" s="14" t="s">
        <v>20</v>
      </c>
      <c r="G9" s="14" t="s">
        <v>21</v>
      </c>
      <c r="H9" s="7">
        <v>61.5</v>
      </c>
      <c r="I9" s="26">
        <f t="shared" si="0"/>
        <v>55.35</v>
      </c>
      <c r="J9" s="27" t="s">
        <v>43</v>
      </c>
      <c r="K9" s="26">
        <f t="shared" si="1"/>
        <v>7.6000000000000005</v>
      </c>
      <c r="L9" s="56">
        <f t="shared" si="2"/>
        <v>62.95</v>
      </c>
      <c r="M9" s="15">
        <v>1</v>
      </c>
      <c r="N9" s="16">
        <f t="shared" si="3"/>
        <v>63.95</v>
      </c>
      <c r="O9" s="14" t="s">
        <v>40</v>
      </c>
      <c r="P9" s="51"/>
    </row>
    <row r="10" spans="1:16" ht="18" customHeight="1">
      <c r="A10" s="14" t="s">
        <v>44</v>
      </c>
      <c r="B10" s="14" t="s">
        <v>45</v>
      </c>
      <c r="C10" s="14" t="s">
        <v>25</v>
      </c>
      <c r="D10" s="6">
        <v>160001</v>
      </c>
      <c r="E10" s="14" t="s">
        <v>46</v>
      </c>
      <c r="F10" s="14" t="s">
        <v>20</v>
      </c>
      <c r="G10" s="14" t="s">
        <v>21</v>
      </c>
      <c r="H10" s="7">
        <v>62</v>
      </c>
      <c r="I10" s="26">
        <f t="shared" si="0"/>
        <v>55.800000000000004</v>
      </c>
      <c r="J10" s="27" t="s">
        <v>47</v>
      </c>
      <c r="K10" s="26">
        <f t="shared" si="1"/>
        <v>7.1000000000000005</v>
      </c>
      <c r="L10" s="56">
        <f t="shared" si="2"/>
        <v>62.900000000000006</v>
      </c>
      <c r="M10" s="15">
        <v>1</v>
      </c>
      <c r="N10" s="16">
        <f t="shared" si="3"/>
        <v>63.900000000000006</v>
      </c>
      <c r="O10" s="14" t="s">
        <v>44</v>
      </c>
      <c r="P10" s="51"/>
    </row>
    <row r="11" spans="1:16" ht="18" customHeight="1">
      <c r="A11" s="14" t="s">
        <v>48</v>
      </c>
      <c r="B11" s="14" t="s">
        <v>49</v>
      </c>
      <c r="C11" s="14" t="s">
        <v>25</v>
      </c>
      <c r="D11" s="6">
        <v>160001</v>
      </c>
      <c r="E11" s="14" t="s">
        <v>50</v>
      </c>
      <c r="F11" s="14" t="s">
        <v>20</v>
      </c>
      <c r="G11" s="14" t="s">
        <v>21</v>
      </c>
      <c r="H11" s="7">
        <v>59</v>
      </c>
      <c r="I11" s="26">
        <f t="shared" si="0"/>
        <v>53.1</v>
      </c>
      <c r="J11" s="27" t="s">
        <v>51</v>
      </c>
      <c r="K11" s="26">
        <f t="shared" si="1"/>
        <v>9.600000000000001</v>
      </c>
      <c r="L11" s="56">
        <f t="shared" si="2"/>
        <v>62.7</v>
      </c>
      <c r="M11" s="15">
        <v>1</v>
      </c>
      <c r="N11" s="16">
        <f t="shared" si="3"/>
        <v>63.7</v>
      </c>
      <c r="O11" s="14" t="s">
        <v>48</v>
      </c>
      <c r="P11" s="51"/>
    </row>
    <row r="12" spans="1:16" ht="18" customHeight="1">
      <c r="A12" s="14" t="s">
        <v>52</v>
      </c>
      <c r="B12" s="14" t="s">
        <v>53</v>
      </c>
      <c r="C12" s="14" t="s">
        <v>18</v>
      </c>
      <c r="D12" s="6">
        <v>160001</v>
      </c>
      <c r="E12" s="14" t="s">
        <v>54</v>
      </c>
      <c r="F12" s="14" t="s">
        <v>20</v>
      </c>
      <c r="G12" s="14" t="s">
        <v>21</v>
      </c>
      <c r="H12" s="7">
        <v>59.5</v>
      </c>
      <c r="I12" s="26">
        <f t="shared" si="0"/>
        <v>53.550000000000004</v>
      </c>
      <c r="J12" s="27" t="s">
        <v>55</v>
      </c>
      <c r="K12" s="26">
        <f t="shared" si="1"/>
        <v>9</v>
      </c>
      <c r="L12" s="56">
        <f t="shared" si="2"/>
        <v>62.550000000000004</v>
      </c>
      <c r="M12" s="15">
        <v>1</v>
      </c>
      <c r="N12" s="16">
        <f t="shared" si="3"/>
        <v>63.550000000000004</v>
      </c>
      <c r="O12" s="14" t="s">
        <v>52</v>
      </c>
      <c r="P12" s="51"/>
    </row>
    <row r="13" spans="1:16" ht="18" customHeight="1">
      <c r="A13" s="14" t="s">
        <v>56</v>
      </c>
      <c r="B13" s="14" t="s">
        <v>57</v>
      </c>
      <c r="C13" s="14" t="s">
        <v>25</v>
      </c>
      <c r="D13" s="6">
        <v>160001</v>
      </c>
      <c r="E13" s="14" t="s">
        <v>58</v>
      </c>
      <c r="F13" s="14" t="s">
        <v>20</v>
      </c>
      <c r="G13" s="14" t="s">
        <v>21</v>
      </c>
      <c r="H13" s="7">
        <v>62</v>
      </c>
      <c r="I13" s="26">
        <f t="shared" si="0"/>
        <v>55.800000000000004</v>
      </c>
      <c r="J13" s="27" t="s">
        <v>59</v>
      </c>
      <c r="K13" s="26">
        <f t="shared" si="1"/>
        <v>6.7</v>
      </c>
      <c r="L13" s="56">
        <f t="shared" si="2"/>
        <v>62.50000000000001</v>
      </c>
      <c r="M13" s="15">
        <v>1</v>
      </c>
      <c r="N13" s="16">
        <f t="shared" si="3"/>
        <v>63.50000000000001</v>
      </c>
      <c r="O13" s="14" t="s">
        <v>56</v>
      </c>
      <c r="P13" s="51"/>
    </row>
    <row r="14" spans="1:16" ht="18" customHeight="1">
      <c r="A14" s="14" t="s">
        <v>60</v>
      </c>
      <c r="B14" s="14" t="s">
        <v>61</v>
      </c>
      <c r="C14" s="14" t="s">
        <v>25</v>
      </c>
      <c r="D14" s="6">
        <v>160001</v>
      </c>
      <c r="E14" s="14" t="s">
        <v>62</v>
      </c>
      <c r="F14" s="14" t="s">
        <v>20</v>
      </c>
      <c r="G14" s="14" t="s">
        <v>21</v>
      </c>
      <c r="H14" s="7">
        <v>63</v>
      </c>
      <c r="I14" s="26">
        <f t="shared" si="0"/>
        <v>56.7</v>
      </c>
      <c r="J14" s="27" t="s">
        <v>63</v>
      </c>
      <c r="K14" s="26">
        <f t="shared" si="1"/>
        <v>5.6000000000000005</v>
      </c>
      <c r="L14" s="56">
        <f t="shared" si="2"/>
        <v>62.300000000000004</v>
      </c>
      <c r="M14" s="15">
        <v>1</v>
      </c>
      <c r="N14" s="16">
        <f t="shared" si="3"/>
        <v>63.300000000000004</v>
      </c>
      <c r="O14" s="14" t="s">
        <v>60</v>
      </c>
      <c r="P14" s="51"/>
    </row>
    <row r="15" spans="1:16" ht="18" customHeight="1">
      <c r="A15" s="14" t="s">
        <v>64</v>
      </c>
      <c r="B15" s="14" t="s">
        <v>65</v>
      </c>
      <c r="C15" s="14" t="s">
        <v>25</v>
      </c>
      <c r="D15" s="6">
        <v>160001</v>
      </c>
      <c r="E15" s="14" t="s">
        <v>66</v>
      </c>
      <c r="F15" s="14" t="s">
        <v>20</v>
      </c>
      <c r="G15" s="14" t="s">
        <v>21</v>
      </c>
      <c r="H15" s="7">
        <v>62</v>
      </c>
      <c r="I15" s="26">
        <f t="shared" si="0"/>
        <v>55.800000000000004</v>
      </c>
      <c r="J15" s="27" t="s">
        <v>67</v>
      </c>
      <c r="K15" s="26">
        <f t="shared" si="1"/>
        <v>6.4</v>
      </c>
      <c r="L15" s="56">
        <f t="shared" si="2"/>
        <v>62.2</v>
      </c>
      <c r="M15" s="15">
        <v>1</v>
      </c>
      <c r="N15" s="16">
        <f t="shared" si="3"/>
        <v>63.2</v>
      </c>
      <c r="O15" s="14" t="s">
        <v>64</v>
      </c>
      <c r="P15" s="51"/>
    </row>
    <row r="16" spans="1:16" ht="18" customHeight="1">
      <c r="A16" s="14" t="s">
        <v>68</v>
      </c>
      <c r="B16" s="14" t="s">
        <v>69</v>
      </c>
      <c r="C16" s="14" t="s">
        <v>25</v>
      </c>
      <c r="D16" s="6">
        <v>160001</v>
      </c>
      <c r="E16" s="14" t="s">
        <v>70</v>
      </c>
      <c r="F16" s="14" t="s">
        <v>20</v>
      </c>
      <c r="G16" s="14" t="s">
        <v>21</v>
      </c>
      <c r="H16" s="7">
        <v>60.5</v>
      </c>
      <c r="I16" s="26">
        <f t="shared" si="0"/>
        <v>54.45</v>
      </c>
      <c r="J16" s="27" t="s">
        <v>71</v>
      </c>
      <c r="K16" s="26">
        <f t="shared" si="1"/>
        <v>7.7</v>
      </c>
      <c r="L16" s="56">
        <f t="shared" si="2"/>
        <v>62.150000000000006</v>
      </c>
      <c r="M16" s="15">
        <v>1</v>
      </c>
      <c r="N16" s="16">
        <f t="shared" si="3"/>
        <v>63.150000000000006</v>
      </c>
      <c r="O16" s="14" t="s">
        <v>68</v>
      </c>
      <c r="P16" s="51"/>
    </row>
    <row r="17" spans="1:16" ht="18" customHeight="1">
      <c r="A17" s="14" t="s">
        <v>72</v>
      </c>
      <c r="B17" s="44" t="s">
        <v>73</v>
      </c>
      <c r="C17" s="14" t="s">
        <v>25</v>
      </c>
      <c r="D17" s="6">
        <v>160001</v>
      </c>
      <c r="E17" s="14" t="s">
        <v>74</v>
      </c>
      <c r="F17" s="14" t="s">
        <v>20</v>
      </c>
      <c r="G17" s="14" t="s">
        <v>21</v>
      </c>
      <c r="H17" s="7">
        <v>60</v>
      </c>
      <c r="I17" s="26">
        <f t="shared" si="0"/>
        <v>54</v>
      </c>
      <c r="J17" s="27" t="s">
        <v>71</v>
      </c>
      <c r="K17" s="26">
        <f t="shared" si="1"/>
        <v>7.7</v>
      </c>
      <c r="L17" s="56">
        <f t="shared" si="2"/>
        <v>61.7</v>
      </c>
      <c r="M17" s="15">
        <v>1</v>
      </c>
      <c r="N17" s="16">
        <f t="shared" si="3"/>
        <v>62.7</v>
      </c>
      <c r="O17" s="14" t="s">
        <v>72</v>
      </c>
      <c r="P17" s="51"/>
    </row>
    <row r="18" spans="1:16" ht="18" customHeight="1">
      <c r="A18" s="14" t="s">
        <v>75</v>
      </c>
      <c r="B18" s="14" t="s">
        <v>76</v>
      </c>
      <c r="C18" s="14" t="s">
        <v>18</v>
      </c>
      <c r="D18" s="6">
        <v>160001</v>
      </c>
      <c r="E18" s="14" t="s">
        <v>77</v>
      </c>
      <c r="F18" s="14" t="s">
        <v>20</v>
      </c>
      <c r="G18" s="14" t="s">
        <v>21</v>
      </c>
      <c r="H18" s="7">
        <v>63</v>
      </c>
      <c r="I18" s="26">
        <f t="shared" si="0"/>
        <v>56.7</v>
      </c>
      <c r="J18" s="27" t="s">
        <v>78</v>
      </c>
      <c r="K18" s="26">
        <f t="shared" si="1"/>
        <v>3.8000000000000003</v>
      </c>
      <c r="L18" s="56">
        <f t="shared" si="2"/>
        <v>60.5</v>
      </c>
      <c r="M18" s="15">
        <v>1</v>
      </c>
      <c r="N18" s="16">
        <f t="shared" si="3"/>
        <v>61.5</v>
      </c>
      <c r="O18" s="14" t="s">
        <v>75</v>
      </c>
      <c r="P18" s="51"/>
    </row>
    <row r="19" spans="1:16" ht="18" customHeight="1">
      <c r="A19" s="14" t="s">
        <v>79</v>
      </c>
      <c r="B19" s="14" t="s">
        <v>80</v>
      </c>
      <c r="C19" s="14" t="s">
        <v>18</v>
      </c>
      <c r="D19" s="6">
        <v>160001</v>
      </c>
      <c r="E19" s="14" t="s">
        <v>81</v>
      </c>
      <c r="F19" s="14" t="s">
        <v>20</v>
      </c>
      <c r="G19" s="14" t="s">
        <v>21</v>
      </c>
      <c r="H19" s="7">
        <v>67</v>
      </c>
      <c r="I19" s="26">
        <f t="shared" si="0"/>
        <v>60.300000000000004</v>
      </c>
      <c r="J19" s="27" t="s">
        <v>56</v>
      </c>
      <c r="K19" s="26">
        <f t="shared" si="1"/>
        <v>1</v>
      </c>
      <c r="L19" s="56">
        <f t="shared" si="2"/>
        <v>61.300000000000004</v>
      </c>
      <c r="M19" s="15"/>
      <c r="N19" s="16">
        <f t="shared" si="3"/>
        <v>61.300000000000004</v>
      </c>
      <c r="O19" s="14" t="s">
        <v>79</v>
      </c>
      <c r="P19" s="51"/>
    </row>
    <row r="20" spans="1:16" ht="18" customHeight="1">
      <c r="A20" s="14" t="s">
        <v>82</v>
      </c>
      <c r="B20" s="14" t="s">
        <v>83</v>
      </c>
      <c r="C20" s="14" t="s">
        <v>25</v>
      </c>
      <c r="D20" s="6">
        <v>160001</v>
      </c>
      <c r="E20" s="14" t="s">
        <v>84</v>
      </c>
      <c r="F20" s="14" t="s">
        <v>20</v>
      </c>
      <c r="G20" s="14" t="s">
        <v>21</v>
      </c>
      <c r="H20" s="7">
        <v>58.5</v>
      </c>
      <c r="I20" s="26">
        <f t="shared" si="0"/>
        <v>52.65</v>
      </c>
      <c r="J20" s="27" t="s">
        <v>85</v>
      </c>
      <c r="K20" s="26">
        <f t="shared" si="1"/>
        <v>7.300000000000001</v>
      </c>
      <c r="L20" s="56">
        <f t="shared" si="2"/>
        <v>59.95</v>
      </c>
      <c r="M20" s="15">
        <v>1</v>
      </c>
      <c r="N20" s="16">
        <f t="shared" si="3"/>
        <v>60.95</v>
      </c>
      <c r="O20" s="14" t="s">
        <v>82</v>
      </c>
      <c r="P20" s="51"/>
    </row>
    <row r="21" spans="1:16" ht="18" customHeight="1">
      <c r="A21" s="14" t="s">
        <v>86</v>
      </c>
      <c r="B21" s="14" t="s">
        <v>87</v>
      </c>
      <c r="C21" s="14" t="s">
        <v>18</v>
      </c>
      <c r="D21" s="6">
        <v>160001</v>
      </c>
      <c r="E21" s="14" t="s">
        <v>88</v>
      </c>
      <c r="F21" s="14" t="s">
        <v>20</v>
      </c>
      <c r="G21" s="14" t="s">
        <v>21</v>
      </c>
      <c r="H21" s="7">
        <v>56.5</v>
      </c>
      <c r="I21" s="26">
        <f t="shared" si="0"/>
        <v>50.85</v>
      </c>
      <c r="J21" s="27" t="s">
        <v>89</v>
      </c>
      <c r="K21" s="26">
        <f t="shared" si="1"/>
        <v>8.700000000000001</v>
      </c>
      <c r="L21" s="56">
        <f t="shared" si="2"/>
        <v>59.550000000000004</v>
      </c>
      <c r="M21" s="15">
        <v>1</v>
      </c>
      <c r="N21" s="16">
        <f t="shared" si="3"/>
        <v>60.550000000000004</v>
      </c>
      <c r="O21" s="14" t="s">
        <v>86</v>
      </c>
      <c r="P21" s="51"/>
    </row>
    <row r="22" spans="1:16" ht="18" customHeight="1">
      <c r="A22" s="14" t="s">
        <v>90</v>
      </c>
      <c r="B22" s="14" t="s">
        <v>91</v>
      </c>
      <c r="C22" s="14" t="s">
        <v>25</v>
      </c>
      <c r="D22" s="6">
        <v>160001</v>
      </c>
      <c r="E22" s="14" t="s">
        <v>92</v>
      </c>
      <c r="F22" s="14" t="s">
        <v>20</v>
      </c>
      <c r="G22" s="14" t="s">
        <v>21</v>
      </c>
      <c r="H22" s="7">
        <v>64</v>
      </c>
      <c r="I22" s="26">
        <f t="shared" si="0"/>
        <v>57.6</v>
      </c>
      <c r="J22" s="27" t="s">
        <v>82</v>
      </c>
      <c r="K22" s="26">
        <f t="shared" si="1"/>
        <v>1.7000000000000002</v>
      </c>
      <c r="L22" s="56">
        <f t="shared" si="2"/>
        <v>59.300000000000004</v>
      </c>
      <c r="M22" s="15">
        <v>1</v>
      </c>
      <c r="N22" s="16">
        <f t="shared" si="3"/>
        <v>60.300000000000004</v>
      </c>
      <c r="O22" s="14" t="s">
        <v>90</v>
      </c>
      <c r="P22" s="51"/>
    </row>
    <row r="23" spans="1:16" ht="18" customHeight="1">
      <c r="A23" s="14" t="s">
        <v>93</v>
      </c>
      <c r="B23" s="14" t="s">
        <v>94</v>
      </c>
      <c r="C23" s="14" t="s">
        <v>18</v>
      </c>
      <c r="D23" s="6">
        <v>160001</v>
      </c>
      <c r="E23" s="14" t="s">
        <v>95</v>
      </c>
      <c r="F23" s="14" t="s">
        <v>20</v>
      </c>
      <c r="G23" s="14" t="s">
        <v>21</v>
      </c>
      <c r="H23" s="7">
        <v>58.5</v>
      </c>
      <c r="I23" s="26">
        <f t="shared" si="0"/>
        <v>52.65</v>
      </c>
      <c r="J23" s="27" t="s">
        <v>67</v>
      </c>
      <c r="K23" s="26">
        <f t="shared" si="1"/>
        <v>6.4</v>
      </c>
      <c r="L23" s="56">
        <f t="shared" si="2"/>
        <v>59.05</v>
      </c>
      <c r="M23" s="15">
        <v>1</v>
      </c>
      <c r="N23" s="16">
        <f t="shared" si="3"/>
        <v>60.05</v>
      </c>
      <c r="O23" s="14" t="s">
        <v>93</v>
      </c>
      <c r="P23" s="51"/>
    </row>
    <row r="24" spans="1:16" ht="18" customHeight="1">
      <c r="A24" s="14" t="s">
        <v>96</v>
      </c>
      <c r="B24" s="14" t="s">
        <v>97</v>
      </c>
      <c r="C24" s="14" t="s">
        <v>18</v>
      </c>
      <c r="D24" s="6">
        <v>160001</v>
      </c>
      <c r="E24" s="14" t="s">
        <v>98</v>
      </c>
      <c r="F24" s="14" t="s">
        <v>20</v>
      </c>
      <c r="G24" s="14" t="s">
        <v>21</v>
      </c>
      <c r="H24" s="7">
        <v>63.5</v>
      </c>
      <c r="I24" s="26">
        <f t="shared" si="0"/>
        <v>57.15</v>
      </c>
      <c r="J24" s="27" t="s">
        <v>86</v>
      </c>
      <c r="K24" s="26">
        <f t="shared" si="1"/>
        <v>1.8</v>
      </c>
      <c r="L24" s="56">
        <f t="shared" si="2"/>
        <v>58.949999999999996</v>
      </c>
      <c r="M24" s="15">
        <v>1</v>
      </c>
      <c r="N24" s="16">
        <f t="shared" si="3"/>
        <v>59.949999999999996</v>
      </c>
      <c r="O24" s="14" t="s">
        <v>96</v>
      </c>
      <c r="P24" s="51"/>
    </row>
    <row r="25" spans="1:16" ht="18" customHeight="1">
      <c r="A25" s="14" t="s">
        <v>99</v>
      </c>
      <c r="B25" s="14" t="s">
        <v>100</v>
      </c>
      <c r="C25" s="14" t="s">
        <v>25</v>
      </c>
      <c r="D25" s="6">
        <v>160001</v>
      </c>
      <c r="E25" s="14" t="s">
        <v>101</v>
      </c>
      <c r="F25" s="14" t="s">
        <v>20</v>
      </c>
      <c r="G25" s="14" t="s">
        <v>21</v>
      </c>
      <c r="H25" s="7">
        <v>51.5</v>
      </c>
      <c r="I25" s="26">
        <f t="shared" si="0"/>
        <v>46.35</v>
      </c>
      <c r="J25" s="27" t="s">
        <v>102</v>
      </c>
      <c r="K25" s="26">
        <f t="shared" si="1"/>
        <v>8</v>
      </c>
      <c r="L25" s="56">
        <f t="shared" si="2"/>
        <v>54.35</v>
      </c>
      <c r="M25" s="15">
        <v>5</v>
      </c>
      <c r="N25" s="16">
        <f t="shared" si="3"/>
        <v>59.35</v>
      </c>
      <c r="O25" s="14" t="s">
        <v>99</v>
      </c>
      <c r="P25" s="51"/>
    </row>
    <row r="26" spans="1:16" ht="18" customHeight="1">
      <c r="A26" s="14" t="s">
        <v>103</v>
      </c>
      <c r="B26" s="14" t="s">
        <v>104</v>
      </c>
      <c r="C26" s="14" t="s">
        <v>18</v>
      </c>
      <c r="D26" s="6">
        <v>160001</v>
      </c>
      <c r="E26" s="14" t="s">
        <v>105</v>
      </c>
      <c r="F26" s="14" t="s">
        <v>20</v>
      </c>
      <c r="G26" s="14" t="s">
        <v>21</v>
      </c>
      <c r="H26" s="7">
        <v>59.5</v>
      </c>
      <c r="I26" s="26">
        <f t="shared" si="0"/>
        <v>53.550000000000004</v>
      </c>
      <c r="J26" s="27" t="s">
        <v>106</v>
      </c>
      <c r="K26" s="26">
        <f t="shared" si="1"/>
        <v>4.7</v>
      </c>
      <c r="L26" s="56">
        <f t="shared" si="2"/>
        <v>58.25000000000001</v>
      </c>
      <c r="M26" s="15">
        <v>1</v>
      </c>
      <c r="N26" s="16">
        <f t="shared" si="3"/>
        <v>59.25000000000001</v>
      </c>
      <c r="O26" s="14" t="s">
        <v>103</v>
      </c>
      <c r="P26" s="51"/>
    </row>
    <row r="27" spans="1:16" ht="18" customHeight="1">
      <c r="A27" s="14" t="s">
        <v>107</v>
      </c>
      <c r="B27" s="14" t="s">
        <v>108</v>
      </c>
      <c r="C27" s="14" t="s">
        <v>25</v>
      </c>
      <c r="D27" s="6">
        <v>160001</v>
      </c>
      <c r="E27" s="14" t="s">
        <v>109</v>
      </c>
      <c r="F27" s="14" t="s">
        <v>20</v>
      </c>
      <c r="G27" s="14" t="s">
        <v>21</v>
      </c>
      <c r="H27" s="7">
        <v>62</v>
      </c>
      <c r="I27" s="26">
        <f t="shared" si="0"/>
        <v>55.800000000000004</v>
      </c>
      <c r="J27" s="27" t="s">
        <v>103</v>
      </c>
      <c r="K27" s="26">
        <f t="shared" si="1"/>
        <v>2.3000000000000003</v>
      </c>
      <c r="L27" s="56">
        <f t="shared" si="2"/>
        <v>58.1</v>
      </c>
      <c r="M27" s="15">
        <v>1</v>
      </c>
      <c r="N27" s="16">
        <f t="shared" si="3"/>
        <v>59.1</v>
      </c>
      <c r="O27" s="14" t="s">
        <v>107</v>
      </c>
      <c r="P27" s="51"/>
    </row>
    <row r="28" spans="1:16" ht="18" customHeight="1">
      <c r="A28" s="14" t="s">
        <v>110</v>
      </c>
      <c r="B28" s="14" t="s">
        <v>111</v>
      </c>
      <c r="C28" s="14" t="s">
        <v>25</v>
      </c>
      <c r="D28" s="6">
        <v>160001</v>
      </c>
      <c r="E28" s="14" t="s">
        <v>112</v>
      </c>
      <c r="F28" s="14" t="s">
        <v>20</v>
      </c>
      <c r="G28" s="14" t="s">
        <v>21</v>
      </c>
      <c r="H28" s="7">
        <v>54.5</v>
      </c>
      <c r="I28" s="26">
        <f t="shared" si="0"/>
        <v>49.050000000000004</v>
      </c>
      <c r="J28" s="27" t="s">
        <v>39</v>
      </c>
      <c r="K28" s="26">
        <f t="shared" si="1"/>
        <v>8.5</v>
      </c>
      <c r="L28" s="56">
        <f t="shared" si="2"/>
        <v>57.550000000000004</v>
      </c>
      <c r="M28" s="15">
        <v>1</v>
      </c>
      <c r="N28" s="16">
        <f t="shared" si="3"/>
        <v>58.550000000000004</v>
      </c>
      <c r="O28" s="14" t="s">
        <v>110</v>
      </c>
      <c r="P28" s="51"/>
    </row>
    <row r="29" spans="1:16" ht="18" customHeight="1">
      <c r="A29" s="14" t="s">
        <v>113</v>
      </c>
      <c r="B29" s="6" t="s">
        <v>114</v>
      </c>
      <c r="C29" s="6" t="s">
        <v>18</v>
      </c>
      <c r="D29" s="6">
        <v>160001</v>
      </c>
      <c r="E29" s="6" t="s">
        <v>115</v>
      </c>
      <c r="F29" s="6" t="s">
        <v>20</v>
      </c>
      <c r="G29" s="6" t="s">
        <v>21</v>
      </c>
      <c r="H29" s="7">
        <v>55</v>
      </c>
      <c r="I29" s="26">
        <f t="shared" si="0"/>
        <v>49.5</v>
      </c>
      <c r="J29" s="27" t="s">
        <v>116</v>
      </c>
      <c r="K29" s="26">
        <f t="shared" si="1"/>
        <v>7.800000000000001</v>
      </c>
      <c r="L29" s="57">
        <f t="shared" si="2"/>
        <v>57.3</v>
      </c>
      <c r="M29" s="17">
        <v>1</v>
      </c>
      <c r="N29" s="12">
        <f t="shared" si="3"/>
        <v>58.3</v>
      </c>
      <c r="O29" s="14" t="s">
        <v>113</v>
      </c>
      <c r="P29" s="51"/>
    </row>
    <row r="30" spans="1:16" ht="16.5" customHeight="1">
      <c r="A30" s="14" t="s">
        <v>117</v>
      </c>
      <c r="B30" s="14" t="s">
        <v>118</v>
      </c>
      <c r="C30" s="14" t="s">
        <v>25</v>
      </c>
      <c r="D30" s="6">
        <v>160001</v>
      </c>
      <c r="E30" s="14" t="s">
        <v>119</v>
      </c>
      <c r="F30" s="14" t="s">
        <v>20</v>
      </c>
      <c r="G30" s="14" t="s">
        <v>21</v>
      </c>
      <c r="H30" s="7">
        <v>54</v>
      </c>
      <c r="I30" s="26">
        <f t="shared" si="0"/>
        <v>48.6</v>
      </c>
      <c r="J30" s="27" t="s">
        <v>120</v>
      </c>
      <c r="K30" s="26">
        <f t="shared" si="1"/>
        <v>8.6</v>
      </c>
      <c r="L30" s="56">
        <f t="shared" si="2"/>
        <v>57.2</v>
      </c>
      <c r="M30" s="15">
        <v>1</v>
      </c>
      <c r="N30" s="16">
        <f t="shared" si="3"/>
        <v>58.2</v>
      </c>
      <c r="O30" s="14" t="s">
        <v>117</v>
      </c>
      <c r="P30" s="51"/>
    </row>
    <row r="31" spans="1:16" ht="18" customHeight="1">
      <c r="A31" s="14" t="s">
        <v>121</v>
      </c>
      <c r="B31" s="14" t="s">
        <v>122</v>
      </c>
      <c r="C31" s="14" t="s">
        <v>18</v>
      </c>
      <c r="D31" s="6">
        <v>160001</v>
      </c>
      <c r="E31" s="14" t="s">
        <v>123</v>
      </c>
      <c r="F31" s="14" t="s">
        <v>20</v>
      </c>
      <c r="G31" s="14" t="s">
        <v>21</v>
      </c>
      <c r="H31" s="7">
        <v>54</v>
      </c>
      <c r="I31" s="26">
        <f t="shared" si="0"/>
        <v>48.6</v>
      </c>
      <c r="J31" s="27" t="s">
        <v>124</v>
      </c>
      <c r="K31" s="26">
        <f t="shared" si="1"/>
        <v>8.4</v>
      </c>
      <c r="L31" s="56">
        <f t="shared" si="2"/>
        <v>57</v>
      </c>
      <c r="M31" s="15">
        <v>1</v>
      </c>
      <c r="N31" s="16">
        <f t="shared" si="3"/>
        <v>58</v>
      </c>
      <c r="O31" s="14" t="s">
        <v>121</v>
      </c>
      <c r="P31" s="51"/>
    </row>
    <row r="32" spans="1:16" ht="18" customHeight="1">
      <c r="A32" s="14" t="s">
        <v>125</v>
      </c>
      <c r="B32" s="14" t="s">
        <v>126</v>
      </c>
      <c r="C32" s="14" t="s">
        <v>25</v>
      </c>
      <c r="D32" s="6">
        <v>160001</v>
      </c>
      <c r="E32" s="14" t="s">
        <v>127</v>
      </c>
      <c r="F32" s="14" t="s">
        <v>20</v>
      </c>
      <c r="G32" s="14" t="s">
        <v>21</v>
      </c>
      <c r="H32" s="7">
        <v>54</v>
      </c>
      <c r="I32" s="26">
        <f t="shared" si="0"/>
        <v>48.6</v>
      </c>
      <c r="J32" s="27" t="s">
        <v>22</v>
      </c>
      <c r="K32" s="26">
        <f t="shared" si="1"/>
        <v>8.3</v>
      </c>
      <c r="L32" s="56">
        <f t="shared" si="2"/>
        <v>56.900000000000006</v>
      </c>
      <c r="M32" s="15">
        <v>1</v>
      </c>
      <c r="N32" s="16">
        <f t="shared" si="3"/>
        <v>57.900000000000006</v>
      </c>
      <c r="O32" s="14" t="s">
        <v>125</v>
      </c>
      <c r="P32" s="51"/>
    </row>
    <row r="33" spans="1:16" ht="18" customHeight="1">
      <c r="A33" s="14" t="s">
        <v>128</v>
      </c>
      <c r="B33" s="6" t="s">
        <v>129</v>
      </c>
      <c r="C33" s="6" t="s">
        <v>18</v>
      </c>
      <c r="D33" s="6">
        <v>160001</v>
      </c>
      <c r="E33" s="6" t="s">
        <v>130</v>
      </c>
      <c r="F33" s="6" t="s">
        <v>20</v>
      </c>
      <c r="G33" s="6" t="s">
        <v>21</v>
      </c>
      <c r="H33" s="7">
        <v>55.5</v>
      </c>
      <c r="I33" s="26">
        <f t="shared" si="0"/>
        <v>49.95</v>
      </c>
      <c r="J33" s="27" t="s">
        <v>72</v>
      </c>
      <c r="K33" s="26">
        <f t="shared" si="1"/>
        <v>1.4000000000000001</v>
      </c>
      <c r="L33" s="57">
        <f t="shared" si="2"/>
        <v>51.35</v>
      </c>
      <c r="M33" s="17">
        <v>6</v>
      </c>
      <c r="N33" s="12">
        <f t="shared" si="3"/>
        <v>57.35</v>
      </c>
      <c r="O33" s="14" t="s">
        <v>128</v>
      </c>
      <c r="P33" s="51"/>
    </row>
    <row r="34" spans="1:16" ht="18" customHeight="1">
      <c r="A34" s="14" t="s">
        <v>131</v>
      </c>
      <c r="B34" s="6" t="s">
        <v>132</v>
      </c>
      <c r="C34" s="6" t="s">
        <v>18</v>
      </c>
      <c r="D34" s="6">
        <v>160001</v>
      </c>
      <c r="E34" s="6" t="s">
        <v>133</v>
      </c>
      <c r="F34" s="6" t="s">
        <v>20</v>
      </c>
      <c r="G34" s="6" t="s">
        <v>21</v>
      </c>
      <c r="H34" s="7">
        <v>60.5</v>
      </c>
      <c r="I34" s="26">
        <f t="shared" si="0"/>
        <v>54.45</v>
      </c>
      <c r="J34" s="27" t="s">
        <v>90</v>
      </c>
      <c r="K34" s="26">
        <f t="shared" si="1"/>
        <v>1.9000000000000001</v>
      </c>
      <c r="L34" s="57">
        <f t="shared" si="2"/>
        <v>56.35</v>
      </c>
      <c r="M34" s="17">
        <v>1</v>
      </c>
      <c r="N34" s="12">
        <f t="shared" si="3"/>
        <v>57.35</v>
      </c>
      <c r="O34" s="14" t="s">
        <v>131</v>
      </c>
      <c r="P34" s="51"/>
    </row>
    <row r="35" spans="1:16" ht="18" customHeight="1">
      <c r="A35" s="14" t="s">
        <v>134</v>
      </c>
      <c r="B35" s="6" t="s">
        <v>135</v>
      </c>
      <c r="C35" s="6" t="s">
        <v>18</v>
      </c>
      <c r="D35" s="6">
        <v>160001</v>
      </c>
      <c r="E35" s="6" t="s">
        <v>136</v>
      </c>
      <c r="F35" s="6" t="s">
        <v>20</v>
      </c>
      <c r="G35" s="6" t="s">
        <v>21</v>
      </c>
      <c r="H35" s="7">
        <v>60.5</v>
      </c>
      <c r="I35" s="26">
        <f t="shared" si="0"/>
        <v>54.45</v>
      </c>
      <c r="J35" s="27" t="s">
        <v>79</v>
      </c>
      <c r="K35" s="26">
        <f t="shared" si="1"/>
        <v>1.6</v>
      </c>
      <c r="L35" s="57">
        <f t="shared" si="2"/>
        <v>56.050000000000004</v>
      </c>
      <c r="M35" s="17">
        <v>1</v>
      </c>
      <c r="N35" s="12">
        <f t="shared" si="3"/>
        <v>57.050000000000004</v>
      </c>
      <c r="O35" s="14" t="s">
        <v>134</v>
      </c>
      <c r="P35" s="51"/>
    </row>
    <row r="36" spans="1:16" ht="18" customHeight="1">
      <c r="A36" s="14" t="s">
        <v>137</v>
      </c>
      <c r="B36" s="14" t="s">
        <v>138</v>
      </c>
      <c r="C36" s="14" t="s">
        <v>18</v>
      </c>
      <c r="D36" s="6">
        <v>160001</v>
      </c>
      <c r="E36" s="14" t="s">
        <v>139</v>
      </c>
      <c r="F36" s="14" t="s">
        <v>20</v>
      </c>
      <c r="G36" s="14" t="s">
        <v>21</v>
      </c>
      <c r="H36" s="7">
        <v>53</v>
      </c>
      <c r="I36" s="26">
        <f t="shared" si="0"/>
        <v>47.7</v>
      </c>
      <c r="J36" s="27" t="s">
        <v>22</v>
      </c>
      <c r="K36" s="26">
        <f t="shared" si="1"/>
        <v>8.3</v>
      </c>
      <c r="L36" s="56">
        <f t="shared" si="2"/>
        <v>56</v>
      </c>
      <c r="M36" s="15">
        <v>1</v>
      </c>
      <c r="N36" s="16">
        <f t="shared" si="3"/>
        <v>57</v>
      </c>
      <c r="O36" s="14" t="s">
        <v>137</v>
      </c>
      <c r="P36" s="51"/>
    </row>
    <row r="37" spans="1:16" ht="18" customHeight="1">
      <c r="A37" s="14" t="s">
        <v>140</v>
      </c>
      <c r="B37" s="14" t="s">
        <v>141</v>
      </c>
      <c r="C37" s="14" t="s">
        <v>25</v>
      </c>
      <c r="D37" s="6">
        <v>160001</v>
      </c>
      <c r="E37" s="14" t="s">
        <v>142</v>
      </c>
      <c r="F37" s="14" t="s">
        <v>20</v>
      </c>
      <c r="G37" s="14" t="s">
        <v>21</v>
      </c>
      <c r="H37" s="7">
        <v>54.5</v>
      </c>
      <c r="I37" s="26">
        <f t="shared" si="0"/>
        <v>49.050000000000004</v>
      </c>
      <c r="J37" s="27" t="s">
        <v>143</v>
      </c>
      <c r="K37" s="26">
        <f t="shared" si="1"/>
        <v>6.9</v>
      </c>
      <c r="L37" s="56">
        <f t="shared" si="2"/>
        <v>55.95</v>
      </c>
      <c r="M37" s="15">
        <v>1</v>
      </c>
      <c r="N37" s="16">
        <f t="shared" si="3"/>
        <v>56.95</v>
      </c>
      <c r="O37" s="14" t="s">
        <v>140</v>
      </c>
      <c r="P37" s="51"/>
    </row>
    <row r="38" spans="1:16" ht="18" customHeight="1">
      <c r="A38" s="14" t="s">
        <v>144</v>
      </c>
      <c r="B38" s="14" t="s">
        <v>145</v>
      </c>
      <c r="C38" s="14" t="s">
        <v>25</v>
      </c>
      <c r="D38" s="6">
        <v>160001</v>
      </c>
      <c r="E38" s="14" t="s">
        <v>146</v>
      </c>
      <c r="F38" s="14" t="s">
        <v>20</v>
      </c>
      <c r="G38" s="14" t="s">
        <v>21</v>
      </c>
      <c r="H38" s="7">
        <v>52.5</v>
      </c>
      <c r="I38" s="26">
        <f t="shared" si="0"/>
        <v>47.25</v>
      </c>
      <c r="J38" s="27" t="s">
        <v>39</v>
      </c>
      <c r="K38" s="26">
        <f t="shared" si="1"/>
        <v>8.5</v>
      </c>
      <c r="L38" s="56">
        <f t="shared" si="2"/>
        <v>55.75</v>
      </c>
      <c r="M38" s="15">
        <v>1</v>
      </c>
      <c r="N38" s="16">
        <f t="shared" si="3"/>
        <v>56.75</v>
      </c>
      <c r="O38" s="14" t="s">
        <v>144</v>
      </c>
      <c r="P38" s="51"/>
    </row>
    <row r="39" spans="1:16" ht="18" customHeight="1">
      <c r="A39" s="14" t="s">
        <v>147</v>
      </c>
      <c r="B39" s="14" t="s">
        <v>148</v>
      </c>
      <c r="C39" s="14" t="s">
        <v>18</v>
      </c>
      <c r="D39" s="6">
        <v>160001</v>
      </c>
      <c r="E39" s="14" t="s">
        <v>149</v>
      </c>
      <c r="F39" s="14" t="s">
        <v>20</v>
      </c>
      <c r="G39" s="14" t="s">
        <v>21</v>
      </c>
      <c r="H39" s="7">
        <v>59</v>
      </c>
      <c r="I39" s="26">
        <f t="shared" si="0"/>
        <v>53.1</v>
      </c>
      <c r="J39" s="27" t="s">
        <v>113</v>
      </c>
      <c r="K39" s="26">
        <f t="shared" si="1"/>
        <v>2.6</v>
      </c>
      <c r="L39" s="56">
        <f t="shared" si="2"/>
        <v>55.7</v>
      </c>
      <c r="M39" s="15">
        <v>1</v>
      </c>
      <c r="N39" s="16">
        <f t="shared" si="3"/>
        <v>56.7</v>
      </c>
      <c r="O39" s="14" t="s">
        <v>147</v>
      </c>
      <c r="P39" s="51"/>
    </row>
    <row r="40" spans="1:16" ht="18" customHeight="1">
      <c r="A40" s="14" t="s">
        <v>150</v>
      </c>
      <c r="B40" s="14" t="s">
        <v>151</v>
      </c>
      <c r="C40" s="14" t="s">
        <v>25</v>
      </c>
      <c r="D40" s="6">
        <v>160001</v>
      </c>
      <c r="E40" s="14" t="s">
        <v>152</v>
      </c>
      <c r="F40" s="14" t="s">
        <v>20</v>
      </c>
      <c r="G40" s="14" t="s">
        <v>21</v>
      </c>
      <c r="H40" s="7">
        <v>51.5</v>
      </c>
      <c r="I40" s="26">
        <f t="shared" si="0"/>
        <v>46.35</v>
      </c>
      <c r="J40" s="27" t="s">
        <v>153</v>
      </c>
      <c r="K40" s="26">
        <f t="shared" si="1"/>
        <v>9.3</v>
      </c>
      <c r="L40" s="56">
        <f t="shared" si="2"/>
        <v>55.650000000000006</v>
      </c>
      <c r="M40" s="15">
        <v>1</v>
      </c>
      <c r="N40" s="16">
        <f t="shared" si="3"/>
        <v>56.650000000000006</v>
      </c>
      <c r="O40" s="14" t="s">
        <v>150</v>
      </c>
      <c r="P40" s="51"/>
    </row>
    <row r="41" spans="1:16" ht="18" customHeight="1">
      <c r="A41" s="14" t="s">
        <v>78</v>
      </c>
      <c r="B41" s="14" t="s">
        <v>154</v>
      </c>
      <c r="C41" s="14" t="s">
        <v>25</v>
      </c>
      <c r="D41" s="6">
        <v>160001</v>
      </c>
      <c r="E41" s="14" t="s">
        <v>155</v>
      </c>
      <c r="F41" s="14" t="s">
        <v>20</v>
      </c>
      <c r="G41" s="14" t="s">
        <v>21</v>
      </c>
      <c r="H41" s="7">
        <v>51</v>
      </c>
      <c r="I41" s="26">
        <f t="shared" si="0"/>
        <v>45.9</v>
      </c>
      <c r="J41" s="27" t="s">
        <v>156</v>
      </c>
      <c r="K41" s="26">
        <f t="shared" si="1"/>
        <v>9.700000000000001</v>
      </c>
      <c r="L41" s="56">
        <f t="shared" si="2"/>
        <v>55.6</v>
      </c>
      <c r="M41" s="15">
        <v>1</v>
      </c>
      <c r="N41" s="16">
        <f t="shared" si="3"/>
        <v>56.6</v>
      </c>
      <c r="O41" s="14" t="s">
        <v>78</v>
      </c>
      <c r="P41" s="51"/>
    </row>
    <row r="42" spans="1:16" ht="18" customHeight="1">
      <c r="A42" s="14" t="s">
        <v>157</v>
      </c>
      <c r="B42" s="14" t="s">
        <v>158</v>
      </c>
      <c r="C42" s="14" t="s">
        <v>18</v>
      </c>
      <c r="D42" s="6">
        <v>160001</v>
      </c>
      <c r="E42" s="14" t="s">
        <v>159</v>
      </c>
      <c r="F42" s="14" t="s">
        <v>20</v>
      </c>
      <c r="G42" s="14" t="s">
        <v>160</v>
      </c>
      <c r="H42" s="7">
        <v>61.5</v>
      </c>
      <c r="I42" s="26">
        <f t="shared" si="0"/>
        <v>55.35</v>
      </c>
      <c r="J42" s="58" t="s">
        <v>161</v>
      </c>
      <c r="K42" s="26">
        <f t="shared" si="1"/>
        <v>0</v>
      </c>
      <c r="L42" s="56">
        <f t="shared" si="2"/>
        <v>55.35</v>
      </c>
      <c r="M42" s="15">
        <v>1</v>
      </c>
      <c r="N42" s="16">
        <f t="shared" si="3"/>
        <v>56.35</v>
      </c>
      <c r="O42" s="14" t="s">
        <v>157</v>
      </c>
      <c r="P42" s="51"/>
    </row>
    <row r="43" spans="1:16" ht="18" customHeight="1">
      <c r="A43" s="14" t="s">
        <v>162</v>
      </c>
      <c r="B43" s="14" t="s">
        <v>163</v>
      </c>
      <c r="C43" s="14" t="s">
        <v>18</v>
      </c>
      <c r="D43" s="6">
        <v>160001</v>
      </c>
      <c r="E43" s="14" t="s">
        <v>164</v>
      </c>
      <c r="F43" s="14" t="s">
        <v>20</v>
      </c>
      <c r="G43" s="14" t="s">
        <v>21</v>
      </c>
      <c r="H43" s="7">
        <v>58.5</v>
      </c>
      <c r="I43" s="26">
        <f t="shared" si="0"/>
        <v>52.65</v>
      </c>
      <c r="J43" s="27" t="s">
        <v>113</v>
      </c>
      <c r="K43" s="26">
        <f t="shared" si="1"/>
        <v>2.6</v>
      </c>
      <c r="L43" s="56">
        <f t="shared" si="2"/>
        <v>55.25</v>
      </c>
      <c r="M43" s="15">
        <v>1</v>
      </c>
      <c r="N43" s="16">
        <f t="shared" si="3"/>
        <v>56.25</v>
      </c>
      <c r="O43" s="14" t="s">
        <v>162</v>
      </c>
      <c r="P43" s="51"/>
    </row>
    <row r="44" spans="1:16" ht="18" customHeight="1">
      <c r="A44" s="14" t="s">
        <v>165</v>
      </c>
      <c r="B44" s="14" t="s">
        <v>166</v>
      </c>
      <c r="C44" s="14" t="s">
        <v>25</v>
      </c>
      <c r="D44" s="6">
        <v>160001</v>
      </c>
      <c r="E44" s="14" t="s">
        <v>167</v>
      </c>
      <c r="F44" s="14" t="s">
        <v>20</v>
      </c>
      <c r="G44" s="14" t="s">
        <v>21</v>
      </c>
      <c r="H44" s="7">
        <v>59.5</v>
      </c>
      <c r="I44" s="26">
        <f t="shared" si="0"/>
        <v>53.550000000000004</v>
      </c>
      <c r="J44" s="27" t="s">
        <v>79</v>
      </c>
      <c r="K44" s="26">
        <f t="shared" si="1"/>
        <v>1.6</v>
      </c>
      <c r="L44" s="56">
        <f t="shared" si="2"/>
        <v>55.150000000000006</v>
      </c>
      <c r="M44" s="15">
        <v>1</v>
      </c>
      <c r="N44" s="16">
        <f t="shared" si="3"/>
        <v>56.150000000000006</v>
      </c>
      <c r="O44" s="14" t="s">
        <v>165</v>
      </c>
      <c r="P44" s="51"/>
    </row>
    <row r="45" spans="1:16" ht="18" customHeight="1">
      <c r="A45" s="14" t="s">
        <v>168</v>
      </c>
      <c r="B45" s="14" t="s">
        <v>169</v>
      </c>
      <c r="C45" s="14" t="s">
        <v>25</v>
      </c>
      <c r="D45" s="6">
        <v>160001</v>
      </c>
      <c r="E45" s="14" t="s">
        <v>170</v>
      </c>
      <c r="F45" s="14" t="s">
        <v>20</v>
      </c>
      <c r="G45" s="14" t="s">
        <v>21</v>
      </c>
      <c r="H45" s="7">
        <v>56.5</v>
      </c>
      <c r="I45" s="26">
        <f t="shared" si="0"/>
        <v>50.85</v>
      </c>
      <c r="J45" s="27" t="s">
        <v>171</v>
      </c>
      <c r="K45" s="26">
        <f t="shared" si="1"/>
        <v>4.3</v>
      </c>
      <c r="L45" s="56">
        <f t="shared" si="2"/>
        <v>55.15</v>
      </c>
      <c r="M45" s="15">
        <v>1</v>
      </c>
      <c r="N45" s="16">
        <f t="shared" si="3"/>
        <v>56.15</v>
      </c>
      <c r="O45" s="14" t="s">
        <v>168</v>
      </c>
      <c r="P45" s="51"/>
    </row>
    <row r="46" spans="1:16" ht="18" customHeight="1">
      <c r="A46" s="14" t="s">
        <v>171</v>
      </c>
      <c r="B46" s="14" t="s">
        <v>172</v>
      </c>
      <c r="C46" s="14" t="s">
        <v>25</v>
      </c>
      <c r="D46" s="6">
        <v>160001</v>
      </c>
      <c r="E46" s="14" t="s">
        <v>173</v>
      </c>
      <c r="F46" s="14" t="s">
        <v>20</v>
      </c>
      <c r="G46" s="14" t="s">
        <v>21</v>
      </c>
      <c r="H46" s="7">
        <v>60.5</v>
      </c>
      <c r="I46" s="26">
        <f t="shared" si="0"/>
        <v>54.45</v>
      </c>
      <c r="J46" s="27" t="s">
        <v>23</v>
      </c>
      <c r="K46" s="26">
        <f t="shared" si="1"/>
        <v>0.2</v>
      </c>
      <c r="L46" s="56">
        <f t="shared" si="2"/>
        <v>54.650000000000006</v>
      </c>
      <c r="M46" s="15">
        <v>1</v>
      </c>
      <c r="N46" s="16">
        <f t="shared" si="3"/>
        <v>55.650000000000006</v>
      </c>
      <c r="O46" s="14" t="s">
        <v>171</v>
      </c>
      <c r="P46" s="51"/>
    </row>
    <row r="47" spans="1:16" ht="18" customHeight="1">
      <c r="A47" s="14" t="s">
        <v>174</v>
      </c>
      <c r="B47" s="14" t="s">
        <v>175</v>
      </c>
      <c r="C47" s="14" t="s">
        <v>25</v>
      </c>
      <c r="D47" s="6">
        <v>160001</v>
      </c>
      <c r="E47" s="14" t="s">
        <v>176</v>
      </c>
      <c r="F47" s="14" t="s">
        <v>20</v>
      </c>
      <c r="G47" s="14" t="s">
        <v>21</v>
      </c>
      <c r="H47" s="7">
        <v>53.5</v>
      </c>
      <c r="I47" s="26">
        <f t="shared" si="0"/>
        <v>48.15</v>
      </c>
      <c r="J47" s="27" t="s">
        <v>110</v>
      </c>
      <c r="K47" s="26">
        <f t="shared" si="1"/>
        <v>2.5</v>
      </c>
      <c r="L47" s="56">
        <f t="shared" si="2"/>
        <v>50.65</v>
      </c>
      <c r="M47" s="15">
        <v>5</v>
      </c>
      <c r="N47" s="16">
        <f t="shared" si="3"/>
        <v>55.65</v>
      </c>
      <c r="O47" s="14" t="s">
        <v>174</v>
      </c>
      <c r="P47" s="51"/>
    </row>
    <row r="48" spans="1:16" ht="18" customHeight="1">
      <c r="A48" s="14" t="s">
        <v>177</v>
      </c>
      <c r="B48" s="14" t="s">
        <v>178</v>
      </c>
      <c r="C48" s="14" t="s">
        <v>25</v>
      </c>
      <c r="D48" s="6">
        <v>160001</v>
      </c>
      <c r="E48" s="14" t="s">
        <v>179</v>
      </c>
      <c r="F48" s="14" t="s">
        <v>20</v>
      </c>
      <c r="G48" s="14" t="s">
        <v>21</v>
      </c>
      <c r="H48" s="7">
        <v>50</v>
      </c>
      <c r="I48" s="26">
        <f t="shared" si="0"/>
        <v>45</v>
      </c>
      <c r="J48" s="27" t="s">
        <v>180</v>
      </c>
      <c r="K48" s="26">
        <f t="shared" si="1"/>
        <v>9.4</v>
      </c>
      <c r="L48" s="56">
        <f t="shared" si="2"/>
        <v>54.4</v>
      </c>
      <c r="M48" s="15">
        <v>1</v>
      </c>
      <c r="N48" s="16">
        <f t="shared" si="3"/>
        <v>55.4</v>
      </c>
      <c r="O48" s="14" t="s">
        <v>177</v>
      </c>
      <c r="P48" s="51"/>
    </row>
    <row r="49" spans="1:16" ht="18" customHeight="1">
      <c r="A49" s="14" t="s">
        <v>181</v>
      </c>
      <c r="B49" s="14" t="s">
        <v>182</v>
      </c>
      <c r="C49" s="14" t="s">
        <v>18</v>
      </c>
      <c r="D49" s="6">
        <v>160001</v>
      </c>
      <c r="E49" s="14" t="s">
        <v>183</v>
      </c>
      <c r="F49" s="14" t="s">
        <v>20</v>
      </c>
      <c r="G49" s="14" t="s">
        <v>21</v>
      </c>
      <c r="H49" s="7">
        <v>53</v>
      </c>
      <c r="I49" s="26">
        <f t="shared" si="0"/>
        <v>47.7</v>
      </c>
      <c r="J49" s="27" t="s">
        <v>113</v>
      </c>
      <c r="K49" s="26">
        <f t="shared" si="1"/>
        <v>2.6</v>
      </c>
      <c r="L49" s="56">
        <f t="shared" si="2"/>
        <v>50.300000000000004</v>
      </c>
      <c r="M49" s="15">
        <v>5</v>
      </c>
      <c r="N49" s="16">
        <f t="shared" si="3"/>
        <v>55.300000000000004</v>
      </c>
      <c r="O49" s="14" t="s">
        <v>181</v>
      </c>
      <c r="P49" s="51"/>
    </row>
    <row r="50" spans="1:16" ht="18" customHeight="1">
      <c r="A50" s="14" t="s">
        <v>106</v>
      </c>
      <c r="B50" s="14" t="s">
        <v>184</v>
      </c>
      <c r="C50" s="14" t="s">
        <v>25</v>
      </c>
      <c r="D50" s="6">
        <v>160001</v>
      </c>
      <c r="E50" s="14" t="s">
        <v>185</v>
      </c>
      <c r="F50" s="14" t="s">
        <v>20</v>
      </c>
      <c r="G50" s="14" t="s">
        <v>21</v>
      </c>
      <c r="H50" s="7">
        <v>59.5</v>
      </c>
      <c r="I50" s="26">
        <f t="shared" si="0"/>
        <v>53.550000000000004</v>
      </c>
      <c r="J50" s="27" t="s">
        <v>44</v>
      </c>
      <c r="K50" s="26">
        <f t="shared" si="1"/>
        <v>0.7000000000000001</v>
      </c>
      <c r="L50" s="56">
        <f t="shared" si="2"/>
        <v>54.25000000000001</v>
      </c>
      <c r="M50" s="15">
        <v>1</v>
      </c>
      <c r="N50" s="16">
        <f t="shared" si="3"/>
        <v>55.25000000000001</v>
      </c>
      <c r="O50" s="14" t="s">
        <v>106</v>
      </c>
      <c r="P50" s="51"/>
    </row>
    <row r="51" spans="1:16" ht="18" customHeight="1">
      <c r="A51" s="14" t="s">
        <v>186</v>
      </c>
      <c r="B51" s="14" t="s">
        <v>187</v>
      </c>
      <c r="C51" s="14" t="s">
        <v>25</v>
      </c>
      <c r="D51" s="6">
        <v>160001</v>
      </c>
      <c r="E51" s="14" t="s">
        <v>188</v>
      </c>
      <c r="F51" s="14" t="s">
        <v>20</v>
      </c>
      <c r="G51" s="14" t="s">
        <v>21</v>
      </c>
      <c r="H51" s="7">
        <v>50.5</v>
      </c>
      <c r="I51" s="26">
        <f t="shared" si="0"/>
        <v>45.45</v>
      </c>
      <c r="J51" s="27" t="s">
        <v>189</v>
      </c>
      <c r="K51" s="26">
        <f t="shared" si="1"/>
        <v>8.8</v>
      </c>
      <c r="L51" s="56">
        <f t="shared" si="2"/>
        <v>54.25</v>
      </c>
      <c r="M51" s="15">
        <v>1</v>
      </c>
      <c r="N51" s="16">
        <f t="shared" si="3"/>
        <v>55.25</v>
      </c>
      <c r="O51" s="14" t="s">
        <v>186</v>
      </c>
      <c r="P51" s="51"/>
    </row>
    <row r="52" spans="1:16" ht="18" customHeight="1">
      <c r="A52" s="14" t="s">
        <v>190</v>
      </c>
      <c r="B52" s="14" t="s">
        <v>191</v>
      </c>
      <c r="C52" s="14" t="s">
        <v>25</v>
      </c>
      <c r="D52" s="6">
        <v>160001</v>
      </c>
      <c r="E52" s="14" t="s">
        <v>192</v>
      </c>
      <c r="F52" s="14" t="s">
        <v>20</v>
      </c>
      <c r="G52" s="14" t="s">
        <v>21</v>
      </c>
      <c r="H52" s="7">
        <v>59</v>
      </c>
      <c r="I52" s="26">
        <f t="shared" si="0"/>
        <v>53.1</v>
      </c>
      <c r="J52" s="27" t="s">
        <v>52</v>
      </c>
      <c r="K52" s="26">
        <f t="shared" si="1"/>
        <v>0.9</v>
      </c>
      <c r="L52" s="56">
        <f t="shared" si="2"/>
        <v>54</v>
      </c>
      <c r="M52" s="15">
        <v>1</v>
      </c>
      <c r="N52" s="16">
        <f t="shared" si="3"/>
        <v>55</v>
      </c>
      <c r="O52" s="14" t="s">
        <v>190</v>
      </c>
      <c r="P52" s="51"/>
    </row>
    <row r="53" spans="1:16" ht="18" customHeight="1">
      <c r="A53" s="14" t="s">
        <v>193</v>
      </c>
      <c r="B53" s="14" t="s">
        <v>194</v>
      </c>
      <c r="C53" s="14" t="s">
        <v>25</v>
      </c>
      <c r="D53" s="6">
        <v>160001</v>
      </c>
      <c r="E53" s="14" t="s">
        <v>195</v>
      </c>
      <c r="F53" s="14" t="s">
        <v>20</v>
      </c>
      <c r="G53" s="14" t="s">
        <v>21</v>
      </c>
      <c r="H53" s="7">
        <v>58.5</v>
      </c>
      <c r="I53" s="26">
        <f t="shared" si="0"/>
        <v>52.65</v>
      </c>
      <c r="J53" s="27" t="s">
        <v>60</v>
      </c>
      <c r="K53" s="26">
        <f t="shared" si="1"/>
        <v>1.1</v>
      </c>
      <c r="L53" s="56">
        <f t="shared" si="2"/>
        <v>53.75</v>
      </c>
      <c r="M53" s="15">
        <v>1</v>
      </c>
      <c r="N53" s="16">
        <f t="shared" si="3"/>
        <v>54.75</v>
      </c>
      <c r="O53" s="14" t="s">
        <v>193</v>
      </c>
      <c r="P53" s="51"/>
    </row>
    <row r="54" spans="1:16" ht="18" customHeight="1">
      <c r="A54" s="14" t="s">
        <v>196</v>
      </c>
      <c r="B54" s="14" t="s">
        <v>197</v>
      </c>
      <c r="C54" s="14" t="s">
        <v>25</v>
      </c>
      <c r="D54" s="6">
        <v>160001</v>
      </c>
      <c r="E54" s="14" t="s">
        <v>198</v>
      </c>
      <c r="F54" s="14" t="s">
        <v>20</v>
      </c>
      <c r="G54" s="14" t="s">
        <v>21</v>
      </c>
      <c r="H54" s="7">
        <v>50</v>
      </c>
      <c r="I54" s="26">
        <f t="shared" si="0"/>
        <v>45</v>
      </c>
      <c r="J54" s="27" t="s">
        <v>120</v>
      </c>
      <c r="K54" s="26">
        <f t="shared" si="1"/>
        <v>8.6</v>
      </c>
      <c r="L54" s="56">
        <f t="shared" si="2"/>
        <v>53.6</v>
      </c>
      <c r="M54" s="15">
        <v>1</v>
      </c>
      <c r="N54" s="16">
        <f t="shared" si="3"/>
        <v>54.6</v>
      </c>
      <c r="O54" s="14" t="s">
        <v>196</v>
      </c>
      <c r="P54" s="51"/>
    </row>
    <row r="55" spans="1:16" ht="18" customHeight="1">
      <c r="A55" s="14" t="s">
        <v>199</v>
      </c>
      <c r="B55" s="14" t="s">
        <v>200</v>
      </c>
      <c r="C55" s="14" t="s">
        <v>25</v>
      </c>
      <c r="D55" s="6">
        <v>160001</v>
      </c>
      <c r="E55" s="14" t="s">
        <v>201</v>
      </c>
      <c r="F55" s="14" t="s">
        <v>20</v>
      </c>
      <c r="G55" s="14" t="s">
        <v>21</v>
      </c>
      <c r="H55" s="7">
        <v>56</v>
      </c>
      <c r="I55" s="26">
        <f t="shared" si="0"/>
        <v>50.4</v>
      </c>
      <c r="J55" s="27" t="s">
        <v>131</v>
      </c>
      <c r="K55" s="26">
        <f t="shared" si="1"/>
        <v>3.1</v>
      </c>
      <c r="L55" s="56">
        <f t="shared" si="2"/>
        <v>53.5</v>
      </c>
      <c r="M55" s="15">
        <v>1</v>
      </c>
      <c r="N55" s="16">
        <f t="shared" si="3"/>
        <v>54.5</v>
      </c>
      <c r="O55" s="14" t="s">
        <v>199</v>
      </c>
      <c r="P55" s="51"/>
    </row>
    <row r="56" spans="1:16" ht="18" customHeight="1">
      <c r="A56" s="14" t="s">
        <v>202</v>
      </c>
      <c r="B56" s="14" t="s">
        <v>203</v>
      </c>
      <c r="C56" s="14" t="s">
        <v>18</v>
      </c>
      <c r="D56" s="6">
        <v>160001</v>
      </c>
      <c r="E56" s="14" t="s">
        <v>204</v>
      </c>
      <c r="F56" s="14" t="s">
        <v>20</v>
      </c>
      <c r="G56" s="14" t="s">
        <v>21</v>
      </c>
      <c r="H56" s="7">
        <v>58.5</v>
      </c>
      <c r="I56" s="26">
        <f t="shared" si="0"/>
        <v>52.65</v>
      </c>
      <c r="J56" s="27" t="s">
        <v>82</v>
      </c>
      <c r="K56" s="26">
        <f t="shared" si="1"/>
        <v>1.7000000000000002</v>
      </c>
      <c r="L56" s="56">
        <f t="shared" si="2"/>
        <v>54.35</v>
      </c>
      <c r="M56" s="15"/>
      <c r="N56" s="16">
        <f t="shared" si="3"/>
        <v>54.35</v>
      </c>
      <c r="O56" s="14" t="s">
        <v>202</v>
      </c>
      <c r="P56" s="51"/>
    </row>
    <row r="57" spans="1:16" ht="18" customHeight="1">
      <c r="A57" s="14" t="s">
        <v>205</v>
      </c>
      <c r="B57" s="14" t="s">
        <v>206</v>
      </c>
      <c r="C57" s="14" t="s">
        <v>25</v>
      </c>
      <c r="D57" s="6">
        <v>160001</v>
      </c>
      <c r="E57" s="14" t="s">
        <v>207</v>
      </c>
      <c r="F57" s="14" t="s">
        <v>20</v>
      </c>
      <c r="G57" s="14" t="s">
        <v>21</v>
      </c>
      <c r="H57" s="7">
        <v>48.5</v>
      </c>
      <c r="I57" s="26">
        <f t="shared" si="0"/>
        <v>43.65</v>
      </c>
      <c r="J57" s="27" t="s">
        <v>208</v>
      </c>
      <c r="K57" s="26">
        <f t="shared" si="1"/>
        <v>9.1</v>
      </c>
      <c r="L57" s="56">
        <f t="shared" si="2"/>
        <v>52.75</v>
      </c>
      <c r="M57" s="15">
        <v>1</v>
      </c>
      <c r="N57" s="16">
        <f t="shared" si="3"/>
        <v>53.75</v>
      </c>
      <c r="O57" s="14" t="s">
        <v>205</v>
      </c>
      <c r="P57" s="51"/>
    </row>
    <row r="58" spans="1:16" ht="18" customHeight="1">
      <c r="A58" s="14" t="s">
        <v>209</v>
      </c>
      <c r="B58" s="14" t="s">
        <v>210</v>
      </c>
      <c r="C58" s="14" t="s">
        <v>25</v>
      </c>
      <c r="D58" s="6">
        <v>160001</v>
      </c>
      <c r="E58" s="14" t="s">
        <v>211</v>
      </c>
      <c r="F58" s="14" t="s">
        <v>20</v>
      </c>
      <c r="G58" s="14" t="s">
        <v>21</v>
      </c>
      <c r="H58" s="7">
        <v>48.5</v>
      </c>
      <c r="I58" s="26">
        <f t="shared" si="0"/>
        <v>43.65</v>
      </c>
      <c r="J58" s="27" t="s">
        <v>55</v>
      </c>
      <c r="K58" s="26">
        <f t="shared" si="1"/>
        <v>9</v>
      </c>
      <c r="L58" s="56">
        <f t="shared" si="2"/>
        <v>52.65</v>
      </c>
      <c r="M58" s="15">
        <v>1</v>
      </c>
      <c r="N58" s="16">
        <f t="shared" si="3"/>
        <v>53.65</v>
      </c>
      <c r="O58" s="14" t="s">
        <v>209</v>
      </c>
      <c r="P58" s="51"/>
    </row>
    <row r="59" spans="1:16" ht="18" customHeight="1">
      <c r="A59" s="14" t="s">
        <v>63</v>
      </c>
      <c r="B59" s="14" t="s">
        <v>212</v>
      </c>
      <c r="C59" s="14" t="s">
        <v>18</v>
      </c>
      <c r="D59" s="6">
        <v>160001</v>
      </c>
      <c r="E59" s="14" t="s">
        <v>213</v>
      </c>
      <c r="F59" s="14" t="s">
        <v>20</v>
      </c>
      <c r="G59" s="14" t="s">
        <v>21</v>
      </c>
      <c r="H59" s="7">
        <v>54.5</v>
      </c>
      <c r="I59" s="26">
        <f t="shared" si="0"/>
        <v>49.050000000000004</v>
      </c>
      <c r="J59" s="27" t="s">
        <v>144</v>
      </c>
      <c r="K59" s="26">
        <f t="shared" si="1"/>
        <v>3.5</v>
      </c>
      <c r="L59" s="56">
        <f t="shared" si="2"/>
        <v>52.550000000000004</v>
      </c>
      <c r="M59" s="15">
        <v>1</v>
      </c>
      <c r="N59" s="16">
        <f t="shared" si="3"/>
        <v>53.550000000000004</v>
      </c>
      <c r="O59" s="14" t="s">
        <v>63</v>
      </c>
      <c r="P59" s="51"/>
    </row>
    <row r="60" spans="1:16" ht="18" customHeight="1">
      <c r="A60" s="14" t="s">
        <v>214</v>
      </c>
      <c r="B60" s="6" t="s">
        <v>215</v>
      </c>
      <c r="C60" s="6" t="s">
        <v>18</v>
      </c>
      <c r="D60" s="6">
        <v>160001</v>
      </c>
      <c r="E60" s="6" t="s">
        <v>216</v>
      </c>
      <c r="F60" s="6" t="s">
        <v>20</v>
      </c>
      <c r="G60" s="6" t="s">
        <v>160</v>
      </c>
      <c r="H60" s="7">
        <v>58</v>
      </c>
      <c r="I60" s="26">
        <f t="shared" si="0"/>
        <v>52.2</v>
      </c>
      <c r="J60" s="59" t="s">
        <v>161</v>
      </c>
      <c r="K60" s="26">
        <f t="shared" si="1"/>
        <v>0</v>
      </c>
      <c r="L60" s="57">
        <f t="shared" si="2"/>
        <v>52.2</v>
      </c>
      <c r="M60" s="17">
        <v>1</v>
      </c>
      <c r="N60" s="12">
        <f t="shared" si="3"/>
        <v>53.2</v>
      </c>
      <c r="O60" s="14" t="s">
        <v>214</v>
      </c>
      <c r="P60" s="51"/>
    </row>
    <row r="61" spans="1:16" ht="18" customHeight="1">
      <c r="A61" s="14" t="s">
        <v>217</v>
      </c>
      <c r="B61" s="14" t="s">
        <v>218</v>
      </c>
      <c r="C61" s="14" t="s">
        <v>18</v>
      </c>
      <c r="D61" s="6">
        <v>160001</v>
      </c>
      <c r="E61" s="14" t="s">
        <v>219</v>
      </c>
      <c r="F61" s="14" t="s">
        <v>20</v>
      </c>
      <c r="G61" s="14" t="s">
        <v>21</v>
      </c>
      <c r="H61" s="7">
        <v>56.5</v>
      </c>
      <c r="I61" s="26">
        <f t="shared" si="0"/>
        <v>50.85</v>
      </c>
      <c r="J61" s="27" t="s">
        <v>64</v>
      </c>
      <c r="K61" s="26">
        <f t="shared" si="1"/>
        <v>1.2000000000000002</v>
      </c>
      <c r="L61" s="56">
        <f t="shared" si="2"/>
        <v>52.050000000000004</v>
      </c>
      <c r="M61" s="15">
        <v>1</v>
      </c>
      <c r="N61" s="16">
        <f t="shared" si="3"/>
        <v>53.050000000000004</v>
      </c>
      <c r="O61" s="14" t="s">
        <v>217</v>
      </c>
      <c r="P61" s="51"/>
    </row>
    <row r="62" spans="1:16" ht="18" customHeight="1">
      <c r="A62" s="14" t="s">
        <v>220</v>
      </c>
      <c r="B62" s="14" t="s">
        <v>221</v>
      </c>
      <c r="C62" s="14" t="s">
        <v>25</v>
      </c>
      <c r="D62" s="6">
        <v>160001</v>
      </c>
      <c r="E62" s="14" t="s">
        <v>222</v>
      </c>
      <c r="F62" s="14" t="s">
        <v>20</v>
      </c>
      <c r="G62" s="14" t="s">
        <v>21</v>
      </c>
      <c r="H62" s="7">
        <v>56</v>
      </c>
      <c r="I62" s="26">
        <f t="shared" si="0"/>
        <v>50.4</v>
      </c>
      <c r="J62" s="27" t="s">
        <v>75</v>
      </c>
      <c r="K62" s="26">
        <f t="shared" si="1"/>
        <v>1.5</v>
      </c>
      <c r="L62" s="56">
        <f t="shared" si="2"/>
        <v>51.9</v>
      </c>
      <c r="M62" s="15">
        <v>1</v>
      </c>
      <c r="N62" s="16">
        <f t="shared" si="3"/>
        <v>52.9</v>
      </c>
      <c r="O62" s="14" t="s">
        <v>220</v>
      </c>
      <c r="P62" s="51"/>
    </row>
    <row r="63" spans="1:16" ht="18" customHeight="1">
      <c r="A63" s="14" t="s">
        <v>223</v>
      </c>
      <c r="B63" s="14" t="s">
        <v>224</v>
      </c>
      <c r="C63" s="14" t="s">
        <v>18</v>
      </c>
      <c r="D63" s="6">
        <v>160001</v>
      </c>
      <c r="E63" s="14" t="s">
        <v>225</v>
      </c>
      <c r="F63" s="14" t="s">
        <v>20</v>
      </c>
      <c r="G63" s="14" t="s">
        <v>21</v>
      </c>
      <c r="H63" s="7">
        <v>50</v>
      </c>
      <c r="I63" s="26">
        <f t="shared" si="0"/>
        <v>45</v>
      </c>
      <c r="J63" s="27" t="s">
        <v>116</v>
      </c>
      <c r="K63" s="26">
        <f t="shared" si="1"/>
        <v>7.800000000000001</v>
      </c>
      <c r="L63" s="56">
        <f t="shared" si="2"/>
        <v>52.8</v>
      </c>
      <c r="M63" s="15"/>
      <c r="N63" s="16">
        <f t="shared" si="3"/>
        <v>52.8</v>
      </c>
      <c r="O63" s="14" t="s">
        <v>223</v>
      </c>
      <c r="P63" s="51"/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"/>
  <sheetViews>
    <sheetView zoomScaleSheetLayoutView="100" workbookViewId="0" topLeftCell="A1">
      <selection activeCell="K4" sqref="K4"/>
    </sheetView>
  </sheetViews>
  <sheetFormatPr defaultColWidth="9.140625" defaultRowHeight="12.75"/>
  <cols>
    <col min="1" max="1" width="6.140625" style="0" customWidth="1"/>
    <col min="2" max="2" width="10.00390625" style="0" customWidth="1"/>
    <col min="3" max="3" width="6.28125" style="0" customWidth="1"/>
    <col min="5" max="5" width="14.7109375" style="0" customWidth="1"/>
    <col min="7" max="7" width="13.421875" style="0" customWidth="1"/>
    <col min="8" max="8" width="18.00390625" style="0" customWidth="1"/>
    <col min="10" max="10" width="12.7109375" style="0" customWidth="1"/>
    <col min="13" max="13" width="7.28125" style="0" customWidth="1"/>
    <col min="14" max="14" width="7.140625" style="0" customWidth="1"/>
  </cols>
  <sheetData>
    <row r="1" spans="1:15" ht="39" customHeight="1">
      <c r="A1" s="1" t="s">
        <v>713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24" customHeight="1">
      <c r="A4" s="5">
        <v>1</v>
      </c>
      <c r="B4" s="6" t="s">
        <v>714</v>
      </c>
      <c r="C4" s="6" t="s">
        <v>25</v>
      </c>
      <c r="D4" s="6">
        <v>160011</v>
      </c>
      <c r="E4" s="6" t="s">
        <v>715</v>
      </c>
      <c r="F4" s="6" t="s">
        <v>706</v>
      </c>
      <c r="G4" s="6" t="s">
        <v>549</v>
      </c>
      <c r="H4" s="7">
        <v>44.5</v>
      </c>
      <c r="I4" s="7">
        <v>44.5</v>
      </c>
      <c r="J4" s="6"/>
      <c r="K4" s="6"/>
      <c r="L4" s="7">
        <v>44.5</v>
      </c>
      <c r="M4" s="17">
        <v>1</v>
      </c>
      <c r="N4" s="12">
        <f>SUM(L4:M4)</f>
        <v>45.5</v>
      </c>
      <c r="O4" s="6" t="s">
        <v>16</v>
      </c>
    </row>
    <row r="5" spans="1:15" ht="24" customHeight="1">
      <c r="A5" s="5">
        <v>2</v>
      </c>
      <c r="B5" s="6" t="s">
        <v>716</v>
      </c>
      <c r="C5" s="6" t="s">
        <v>18</v>
      </c>
      <c r="D5" s="6">
        <v>160011</v>
      </c>
      <c r="E5" s="6" t="s">
        <v>717</v>
      </c>
      <c r="F5" s="6" t="s">
        <v>706</v>
      </c>
      <c r="G5" s="6" t="s">
        <v>549</v>
      </c>
      <c r="H5" s="7">
        <v>33</v>
      </c>
      <c r="I5" s="7">
        <v>33</v>
      </c>
      <c r="J5" s="6"/>
      <c r="K5" s="6"/>
      <c r="L5" s="7">
        <v>33</v>
      </c>
      <c r="M5" s="17"/>
      <c r="N5" s="12">
        <f>SUM(L5:M5)</f>
        <v>33</v>
      </c>
      <c r="O5" s="6" t="s">
        <v>23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1">
      <selection activeCell="H5" sqref="H5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6.8515625" style="0" customWidth="1"/>
    <col min="5" max="5" width="14.421875" style="0" customWidth="1"/>
    <col min="6" max="6" width="10.8515625" style="0" customWidth="1"/>
    <col min="7" max="7" width="17.140625" style="0" customWidth="1"/>
    <col min="8" max="8" width="18.00390625" style="0" customWidth="1"/>
    <col min="10" max="10" width="12.7109375" style="0" customWidth="1"/>
    <col min="13" max="13" width="7.00390625" style="0" customWidth="1"/>
    <col min="14" max="14" width="6.8515625" style="0" customWidth="1"/>
  </cols>
  <sheetData>
    <row r="1" spans="1:15" ht="42" customHeight="1">
      <c r="A1" s="1" t="s">
        <v>718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24" customHeight="1">
      <c r="A4" s="31">
        <v>1</v>
      </c>
      <c r="B4" s="14" t="s">
        <v>719</v>
      </c>
      <c r="C4" s="14" t="s">
        <v>18</v>
      </c>
      <c r="D4" s="14">
        <v>160014</v>
      </c>
      <c r="E4" s="14" t="s">
        <v>720</v>
      </c>
      <c r="F4" s="14" t="s">
        <v>706</v>
      </c>
      <c r="G4" s="14" t="s">
        <v>160</v>
      </c>
      <c r="H4" s="7">
        <v>62</v>
      </c>
      <c r="I4" s="7">
        <v>62</v>
      </c>
      <c r="J4" s="32"/>
      <c r="K4" s="33"/>
      <c r="L4" s="7">
        <v>62</v>
      </c>
      <c r="M4" s="34"/>
      <c r="N4" s="16">
        <f>SUM(L4:M4)</f>
        <v>62</v>
      </c>
      <c r="O4" s="14" t="s">
        <v>16</v>
      </c>
    </row>
    <row r="5" spans="1:15" ht="24" customHeight="1">
      <c r="A5" s="31">
        <v>2</v>
      </c>
      <c r="B5" s="6" t="s">
        <v>721</v>
      </c>
      <c r="C5" s="6" t="s">
        <v>18</v>
      </c>
      <c r="D5" s="6">
        <v>160014</v>
      </c>
      <c r="E5" s="6" t="s">
        <v>722</v>
      </c>
      <c r="F5" s="6" t="s">
        <v>706</v>
      </c>
      <c r="G5" s="6" t="s">
        <v>160</v>
      </c>
      <c r="H5" s="7">
        <v>57</v>
      </c>
      <c r="I5" s="7">
        <v>57</v>
      </c>
      <c r="J5" s="6"/>
      <c r="K5" s="35"/>
      <c r="L5" s="7">
        <v>57</v>
      </c>
      <c r="M5" s="36">
        <v>1</v>
      </c>
      <c r="N5" s="12">
        <f>SUM(L5:M5)</f>
        <v>58</v>
      </c>
      <c r="O5" s="14" t="s">
        <v>23</v>
      </c>
    </row>
    <row r="6" spans="1:15" ht="24" customHeight="1">
      <c r="A6" s="31">
        <v>3</v>
      </c>
      <c r="B6" s="14" t="s">
        <v>723</v>
      </c>
      <c r="C6" s="14" t="s">
        <v>18</v>
      </c>
      <c r="D6" s="14">
        <v>160014</v>
      </c>
      <c r="E6" s="14" t="s">
        <v>724</v>
      </c>
      <c r="F6" s="14" t="s">
        <v>706</v>
      </c>
      <c r="G6" s="14" t="s">
        <v>160</v>
      </c>
      <c r="H6" s="7">
        <v>54.5</v>
      </c>
      <c r="I6" s="7">
        <v>54.5</v>
      </c>
      <c r="J6" s="14"/>
      <c r="K6" s="33"/>
      <c r="L6" s="7">
        <v>54.5</v>
      </c>
      <c r="M6" s="37">
        <v>1</v>
      </c>
      <c r="N6" s="16">
        <f>SUM(L6:M6)</f>
        <v>55.5</v>
      </c>
      <c r="O6" s="14" t="s">
        <v>28</v>
      </c>
    </row>
    <row r="7" spans="1:15" ht="24" customHeight="1">
      <c r="A7" s="31">
        <v>4</v>
      </c>
      <c r="B7" s="6" t="s">
        <v>725</v>
      </c>
      <c r="C7" s="6" t="s">
        <v>18</v>
      </c>
      <c r="D7" s="6">
        <v>160014</v>
      </c>
      <c r="E7" s="6" t="s">
        <v>726</v>
      </c>
      <c r="F7" s="6" t="s">
        <v>706</v>
      </c>
      <c r="G7" s="6" t="s">
        <v>160</v>
      </c>
      <c r="H7" s="7">
        <v>49.5</v>
      </c>
      <c r="I7" s="38">
        <f>SUM(H7*0.9)</f>
        <v>44.550000000000004</v>
      </c>
      <c r="J7" s="39" t="s">
        <v>55</v>
      </c>
      <c r="K7" s="26">
        <f>SUM(J7*0.1)</f>
        <v>9</v>
      </c>
      <c r="L7" s="7">
        <f>SUM(I7+K7)</f>
        <v>53.550000000000004</v>
      </c>
      <c r="M7" s="36">
        <v>1</v>
      </c>
      <c r="N7" s="12">
        <f>SUM(L7:M7)</f>
        <v>54.550000000000004</v>
      </c>
      <c r="O7" s="14" t="s">
        <v>32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1">
      <selection activeCell="N4" sqref="N4"/>
    </sheetView>
  </sheetViews>
  <sheetFormatPr defaultColWidth="9.140625" defaultRowHeight="12.75"/>
  <cols>
    <col min="1" max="1" width="6.140625" style="0" customWidth="1"/>
    <col min="2" max="2" width="10.28125" style="0" customWidth="1"/>
    <col min="3" max="3" width="6.421875" style="0" customWidth="1"/>
    <col min="4" max="4" width="10.8515625" style="0" customWidth="1"/>
    <col min="5" max="5" width="14.28125" style="0" customWidth="1"/>
    <col min="6" max="6" width="10.57421875" style="0" customWidth="1"/>
    <col min="7" max="7" width="14.421875" style="0" customWidth="1"/>
    <col min="8" max="8" width="18.00390625" style="0" customWidth="1"/>
    <col min="10" max="10" width="12.7109375" style="0" customWidth="1"/>
    <col min="13" max="13" width="7.28125" style="0" customWidth="1"/>
    <col min="14" max="14" width="7.421875" style="0" customWidth="1"/>
  </cols>
  <sheetData>
    <row r="1" spans="1:15" ht="39.75" customHeight="1">
      <c r="A1" s="1" t="s">
        <v>727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24" customHeight="1">
      <c r="A4" s="30">
        <v>1</v>
      </c>
      <c r="B4" s="6" t="s">
        <v>728</v>
      </c>
      <c r="C4" s="6" t="s">
        <v>18</v>
      </c>
      <c r="D4" s="6">
        <v>160015</v>
      </c>
      <c r="E4" s="6" t="s">
        <v>729</v>
      </c>
      <c r="F4" s="6" t="s">
        <v>730</v>
      </c>
      <c r="G4" s="6" t="s">
        <v>731</v>
      </c>
      <c r="H4" s="7">
        <v>76.5</v>
      </c>
      <c r="I4" s="7">
        <v>76.5</v>
      </c>
      <c r="J4" s="6"/>
      <c r="K4" s="6"/>
      <c r="L4" s="7">
        <v>76.5</v>
      </c>
      <c r="M4" s="12"/>
      <c r="N4" s="12">
        <f>SUM(L4:M4)</f>
        <v>76.5</v>
      </c>
      <c r="O4" s="6" t="s">
        <v>16</v>
      </c>
    </row>
    <row r="5" spans="1:15" ht="24" customHeight="1">
      <c r="A5" s="5">
        <v>2</v>
      </c>
      <c r="B5" s="6" t="s">
        <v>732</v>
      </c>
      <c r="C5" s="6" t="s">
        <v>25</v>
      </c>
      <c r="D5" s="6">
        <v>160015</v>
      </c>
      <c r="E5" s="6" t="s">
        <v>733</v>
      </c>
      <c r="F5" s="6" t="s">
        <v>730</v>
      </c>
      <c r="G5" s="6" t="s">
        <v>731</v>
      </c>
      <c r="H5" s="7">
        <v>71.5</v>
      </c>
      <c r="I5" s="7">
        <v>71.5</v>
      </c>
      <c r="J5" s="6"/>
      <c r="K5" s="6"/>
      <c r="L5" s="7">
        <v>71.5</v>
      </c>
      <c r="M5" s="12"/>
      <c r="N5" s="12">
        <f>SUM(L5:M5)</f>
        <v>71.5</v>
      </c>
      <c r="O5" s="6" t="s">
        <v>23</v>
      </c>
    </row>
    <row r="6" spans="1:15" ht="24" customHeight="1">
      <c r="A6" s="30">
        <v>3</v>
      </c>
      <c r="B6" s="6" t="s">
        <v>734</v>
      </c>
      <c r="C6" s="6" t="s">
        <v>18</v>
      </c>
      <c r="D6" s="6">
        <v>160015</v>
      </c>
      <c r="E6" s="6" t="s">
        <v>735</v>
      </c>
      <c r="F6" s="6" t="s">
        <v>730</v>
      </c>
      <c r="G6" s="6" t="s">
        <v>731</v>
      </c>
      <c r="H6" s="7">
        <v>52.5</v>
      </c>
      <c r="I6" s="7">
        <v>52.5</v>
      </c>
      <c r="J6" s="6"/>
      <c r="K6" s="6"/>
      <c r="L6" s="7">
        <v>52.5</v>
      </c>
      <c r="M6" s="12"/>
      <c r="N6" s="12">
        <f>SUM(L6:M6)</f>
        <v>52.5</v>
      </c>
      <c r="O6" s="6" t="s">
        <v>28</v>
      </c>
    </row>
    <row r="7" spans="1:15" ht="24" customHeight="1">
      <c r="A7" s="5">
        <v>4</v>
      </c>
      <c r="B7" s="6" t="s">
        <v>736</v>
      </c>
      <c r="C7" s="6" t="s">
        <v>25</v>
      </c>
      <c r="D7" s="6">
        <v>160015</v>
      </c>
      <c r="E7" s="6" t="s">
        <v>737</v>
      </c>
      <c r="F7" s="6" t="s">
        <v>730</v>
      </c>
      <c r="G7" s="6" t="s">
        <v>731</v>
      </c>
      <c r="H7" s="7">
        <v>46</v>
      </c>
      <c r="I7" s="7">
        <v>46</v>
      </c>
      <c r="J7" s="6"/>
      <c r="K7" s="6"/>
      <c r="L7" s="7">
        <v>46</v>
      </c>
      <c r="M7" s="12"/>
      <c r="N7" s="12">
        <f>SUM(L7:M7)</f>
        <v>46</v>
      </c>
      <c r="O7" s="6" t="s">
        <v>32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5"/>
  <sheetViews>
    <sheetView zoomScaleSheetLayoutView="100" workbookViewId="0" topLeftCell="A1">
      <selection activeCell="J6" sqref="J6"/>
    </sheetView>
  </sheetViews>
  <sheetFormatPr defaultColWidth="9.140625" defaultRowHeight="12.75"/>
  <cols>
    <col min="3" max="3" width="5.57421875" style="0" customWidth="1"/>
    <col min="5" max="5" width="15.8515625" style="0" customWidth="1"/>
    <col min="7" max="7" width="14.8515625" style="0" customWidth="1"/>
    <col min="8" max="8" width="17.7109375" style="0" customWidth="1"/>
    <col min="9" max="9" width="10.8515625" style="0" customWidth="1"/>
    <col min="10" max="10" width="11.57421875" style="0" customWidth="1"/>
    <col min="11" max="11" width="10.57421875" style="0" customWidth="1"/>
    <col min="13" max="13" width="7.00390625" style="0" customWidth="1"/>
    <col min="14" max="14" width="7.140625" style="0" customWidth="1"/>
  </cols>
  <sheetData>
    <row r="1" spans="1:15" ht="39.75" customHeight="1">
      <c r="A1" s="1" t="s">
        <v>738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24" customHeight="1">
      <c r="A4" s="5">
        <v>1</v>
      </c>
      <c r="B4" s="6" t="s">
        <v>739</v>
      </c>
      <c r="C4" s="6" t="s">
        <v>18</v>
      </c>
      <c r="D4" s="6">
        <v>160025</v>
      </c>
      <c r="E4" s="6" t="s">
        <v>740</v>
      </c>
      <c r="F4" s="6" t="s">
        <v>741</v>
      </c>
      <c r="G4" s="6" t="s">
        <v>742</v>
      </c>
      <c r="H4" s="7">
        <v>47</v>
      </c>
      <c r="I4" s="26">
        <f>SUM(H4*0.9)</f>
        <v>42.300000000000004</v>
      </c>
      <c r="J4" s="27" t="s">
        <v>56</v>
      </c>
      <c r="K4" s="26">
        <v>1</v>
      </c>
      <c r="L4" s="23">
        <f>SUM(I4+K4)</f>
        <v>43.300000000000004</v>
      </c>
      <c r="M4" s="17">
        <v>1</v>
      </c>
      <c r="N4" s="12">
        <f>SUM(L4:M4)</f>
        <v>44.300000000000004</v>
      </c>
      <c r="O4" s="6" t="s">
        <v>16</v>
      </c>
    </row>
    <row r="5" spans="1:15" ht="24" customHeight="1">
      <c r="A5" s="5">
        <v>2</v>
      </c>
      <c r="B5" s="6" t="s">
        <v>743</v>
      </c>
      <c r="C5" s="6" t="s">
        <v>25</v>
      </c>
      <c r="D5" s="6">
        <v>160025</v>
      </c>
      <c r="E5" s="6" t="s">
        <v>744</v>
      </c>
      <c r="F5" s="6" t="s">
        <v>741</v>
      </c>
      <c r="G5" s="6" t="s">
        <v>742</v>
      </c>
      <c r="H5" s="7">
        <v>39.5</v>
      </c>
      <c r="I5" s="26">
        <f>SUM(H5*0.9)</f>
        <v>35.550000000000004</v>
      </c>
      <c r="J5" s="27" t="s">
        <v>161</v>
      </c>
      <c r="K5" s="26">
        <v>0</v>
      </c>
      <c r="L5" s="26">
        <f>SUM(I5+J5)</f>
        <v>35.550000000000004</v>
      </c>
      <c r="M5" s="17">
        <v>1</v>
      </c>
      <c r="N5" s="12">
        <f>SUM(L5:M5)</f>
        <v>36.550000000000004</v>
      </c>
      <c r="O5" s="6" t="s">
        <v>23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5"/>
  <sheetViews>
    <sheetView zoomScaleSheetLayoutView="100" workbookViewId="0" topLeftCell="A1">
      <selection activeCell="M5" sqref="M5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6.00390625" style="0" customWidth="1"/>
    <col min="5" max="5" width="15.00390625" style="0" customWidth="1"/>
    <col min="6" max="6" width="10.8515625" style="0" customWidth="1"/>
    <col min="7" max="7" width="15.7109375" style="0" customWidth="1"/>
    <col min="8" max="8" width="18.57421875" style="0" customWidth="1"/>
    <col min="9" max="9" width="11.8515625" style="0" customWidth="1"/>
    <col min="10" max="11" width="11.140625" style="0" customWidth="1"/>
    <col min="13" max="13" width="6.7109375" style="0" customWidth="1"/>
    <col min="14" max="14" width="7.00390625" style="0" customWidth="1"/>
  </cols>
  <sheetData>
    <row r="1" spans="1:15" ht="40.5" customHeight="1">
      <c r="A1" s="1" t="s">
        <v>745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24" customHeight="1">
      <c r="A4" s="5">
        <v>1</v>
      </c>
      <c r="B4" s="6" t="s">
        <v>746</v>
      </c>
      <c r="C4" s="6" t="s">
        <v>25</v>
      </c>
      <c r="D4" s="6">
        <v>160026</v>
      </c>
      <c r="E4" s="6" t="s">
        <v>747</v>
      </c>
      <c r="F4" s="6" t="s">
        <v>741</v>
      </c>
      <c r="G4" s="6" t="s">
        <v>748</v>
      </c>
      <c r="H4" s="7">
        <v>50.5</v>
      </c>
      <c r="I4" s="26">
        <f>SUM(H4*0.9)</f>
        <v>45.45</v>
      </c>
      <c r="J4" s="27" t="s">
        <v>82</v>
      </c>
      <c r="K4" s="26">
        <f>SUM(J4*0.1)</f>
        <v>1.7000000000000002</v>
      </c>
      <c r="L4" s="28">
        <f>SUM(I4+K4)</f>
        <v>47.150000000000006</v>
      </c>
      <c r="M4" s="17">
        <v>1</v>
      </c>
      <c r="N4" s="29">
        <f>SUM(L4:M4)</f>
        <v>48.150000000000006</v>
      </c>
      <c r="O4" s="6" t="s">
        <v>16</v>
      </c>
    </row>
    <row r="5" spans="1:15" ht="24" customHeight="1">
      <c r="A5" s="5">
        <v>2</v>
      </c>
      <c r="B5" s="6" t="s">
        <v>749</v>
      </c>
      <c r="C5" s="6" t="s">
        <v>18</v>
      </c>
      <c r="D5" s="6">
        <v>160026</v>
      </c>
      <c r="E5" s="6" t="s">
        <v>750</v>
      </c>
      <c r="F5" s="6" t="s">
        <v>741</v>
      </c>
      <c r="G5" s="6" t="s">
        <v>748</v>
      </c>
      <c r="H5" s="7">
        <v>44.5</v>
      </c>
      <c r="I5" s="26">
        <f>SUM(H5*0.9)</f>
        <v>40.050000000000004</v>
      </c>
      <c r="J5" s="27" t="s">
        <v>86</v>
      </c>
      <c r="K5" s="26">
        <f>SUM(J5*0.1)</f>
        <v>1.8</v>
      </c>
      <c r="L5" s="28">
        <f>SUM(I5+K5)</f>
        <v>41.85</v>
      </c>
      <c r="M5" s="17"/>
      <c r="N5" s="29">
        <f>SUM(L5:M5)</f>
        <v>41.85</v>
      </c>
      <c r="O5" s="6" t="s">
        <v>23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workbookViewId="0" topLeftCell="A1">
      <pane xSplit="7" ySplit="2" topLeftCell="H3" activePane="bottomRight" state="frozen"/>
      <selection pane="bottomRight" activeCell="K4" sqref="K4"/>
    </sheetView>
  </sheetViews>
  <sheetFormatPr defaultColWidth="9.140625" defaultRowHeight="12.75"/>
  <cols>
    <col min="2" max="2" width="12.140625" style="0" customWidth="1"/>
    <col min="3" max="3" width="6.57421875" style="0" customWidth="1"/>
    <col min="5" max="5" width="14.28125" style="0" customWidth="1"/>
    <col min="7" max="7" width="14.8515625" style="0" customWidth="1"/>
    <col min="8" max="8" width="15.421875" style="0" customWidth="1"/>
    <col min="13" max="13" width="6.8515625" style="0" customWidth="1"/>
    <col min="14" max="14" width="7.140625" style="0" customWidth="1"/>
  </cols>
  <sheetData>
    <row r="1" spans="1:15" ht="22.5">
      <c r="A1" s="1" t="s">
        <v>751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18" customHeight="1">
      <c r="A4" s="13">
        <v>1</v>
      </c>
      <c r="B4" s="14" t="s">
        <v>752</v>
      </c>
      <c r="C4" s="14" t="s">
        <v>18</v>
      </c>
      <c r="D4" s="14">
        <v>160029</v>
      </c>
      <c r="E4" s="14" t="s">
        <v>753</v>
      </c>
      <c r="F4" s="14" t="s">
        <v>741</v>
      </c>
      <c r="G4" s="14" t="s">
        <v>731</v>
      </c>
      <c r="H4" s="7">
        <v>71.5</v>
      </c>
      <c r="I4" s="7">
        <v>71.5</v>
      </c>
      <c r="J4" s="14"/>
      <c r="K4" s="14"/>
      <c r="L4" s="7">
        <v>71.5</v>
      </c>
      <c r="M4" s="15">
        <v>1</v>
      </c>
      <c r="N4" s="16">
        <f aca="true" t="shared" si="0" ref="N4:N56">SUM(L4:M4)</f>
        <v>72.5</v>
      </c>
      <c r="O4" s="14" t="s">
        <v>16</v>
      </c>
    </row>
    <row r="5" spans="1:15" ht="18" customHeight="1">
      <c r="A5" s="13">
        <v>2</v>
      </c>
      <c r="B5" s="14" t="s">
        <v>754</v>
      </c>
      <c r="C5" s="14" t="s">
        <v>25</v>
      </c>
      <c r="D5" s="14">
        <v>160029</v>
      </c>
      <c r="E5" s="14" t="s">
        <v>755</v>
      </c>
      <c r="F5" s="14" t="s">
        <v>741</v>
      </c>
      <c r="G5" s="14" t="s">
        <v>731</v>
      </c>
      <c r="H5" s="7">
        <v>67.5</v>
      </c>
      <c r="I5" s="7">
        <v>67.5</v>
      </c>
      <c r="J5" s="14"/>
      <c r="K5" s="14"/>
      <c r="L5" s="7">
        <v>67.5</v>
      </c>
      <c r="M5" s="15">
        <v>1</v>
      </c>
      <c r="N5" s="16">
        <f t="shared" si="0"/>
        <v>68.5</v>
      </c>
      <c r="O5" s="14" t="s">
        <v>23</v>
      </c>
    </row>
    <row r="6" spans="1:15" ht="18" customHeight="1">
      <c r="A6" s="13">
        <v>3</v>
      </c>
      <c r="B6" s="14" t="s">
        <v>756</v>
      </c>
      <c r="C6" s="14" t="s">
        <v>25</v>
      </c>
      <c r="D6" s="14">
        <v>160029</v>
      </c>
      <c r="E6" s="14" t="s">
        <v>757</v>
      </c>
      <c r="F6" s="14" t="s">
        <v>741</v>
      </c>
      <c r="G6" s="14" t="s">
        <v>731</v>
      </c>
      <c r="H6" s="7">
        <v>63</v>
      </c>
      <c r="I6" s="7">
        <v>63</v>
      </c>
      <c r="J6" s="14"/>
      <c r="K6" s="14"/>
      <c r="L6" s="7">
        <v>63</v>
      </c>
      <c r="M6" s="15">
        <v>5</v>
      </c>
      <c r="N6" s="16">
        <f t="shared" si="0"/>
        <v>68</v>
      </c>
      <c r="O6" s="14" t="s">
        <v>28</v>
      </c>
    </row>
    <row r="7" spans="1:15" ht="18" customHeight="1">
      <c r="A7" s="13">
        <v>4</v>
      </c>
      <c r="B7" s="14" t="s">
        <v>758</v>
      </c>
      <c r="C7" s="14" t="s">
        <v>25</v>
      </c>
      <c r="D7" s="14">
        <v>160029</v>
      </c>
      <c r="E7" s="14" t="s">
        <v>759</v>
      </c>
      <c r="F7" s="14" t="s">
        <v>741</v>
      </c>
      <c r="G7" s="14" t="s">
        <v>731</v>
      </c>
      <c r="H7" s="7">
        <v>67</v>
      </c>
      <c r="I7" s="7">
        <v>67</v>
      </c>
      <c r="J7" s="14"/>
      <c r="K7" s="14"/>
      <c r="L7" s="7">
        <v>67</v>
      </c>
      <c r="M7" s="15">
        <v>1</v>
      </c>
      <c r="N7" s="16">
        <f t="shared" si="0"/>
        <v>68</v>
      </c>
      <c r="O7" s="14" t="s">
        <v>32</v>
      </c>
    </row>
    <row r="8" spans="1:15" ht="18" customHeight="1">
      <c r="A8" s="13">
        <v>5</v>
      </c>
      <c r="B8" s="14" t="s">
        <v>760</v>
      </c>
      <c r="C8" s="14" t="s">
        <v>25</v>
      </c>
      <c r="D8" s="14">
        <v>160029</v>
      </c>
      <c r="E8" s="14" t="s">
        <v>761</v>
      </c>
      <c r="F8" s="14" t="s">
        <v>741</v>
      </c>
      <c r="G8" s="14" t="s">
        <v>731</v>
      </c>
      <c r="H8" s="7">
        <v>65.5</v>
      </c>
      <c r="I8" s="7">
        <v>65.5</v>
      </c>
      <c r="J8" s="14"/>
      <c r="K8" s="14"/>
      <c r="L8" s="7">
        <v>65.5</v>
      </c>
      <c r="M8" s="15">
        <v>1</v>
      </c>
      <c r="N8" s="16">
        <f t="shared" si="0"/>
        <v>66.5</v>
      </c>
      <c r="O8" s="14" t="s">
        <v>36</v>
      </c>
    </row>
    <row r="9" spans="1:15" ht="18" customHeight="1">
      <c r="A9" s="13">
        <v>6</v>
      </c>
      <c r="B9" s="14" t="s">
        <v>762</v>
      </c>
      <c r="C9" s="14" t="s">
        <v>25</v>
      </c>
      <c r="D9" s="14">
        <v>160029</v>
      </c>
      <c r="E9" s="14" t="s">
        <v>763</v>
      </c>
      <c r="F9" s="14" t="s">
        <v>741</v>
      </c>
      <c r="G9" s="14" t="s">
        <v>731</v>
      </c>
      <c r="H9" s="7">
        <v>65</v>
      </c>
      <c r="I9" s="7">
        <v>65</v>
      </c>
      <c r="J9" s="14"/>
      <c r="K9" s="14"/>
      <c r="L9" s="7">
        <v>65</v>
      </c>
      <c r="M9" s="15">
        <v>1</v>
      </c>
      <c r="N9" s="16">
        <f t="shared" si="0"/>
        <v>66</v>
      </c>
      <c r="O9" s="14" t="s">
        <v>40</v>
      </c>
    </row>
    <row r="10" spans="1:15" ht="18" customHeight="1">
      <c r="A10" s="13">
        <v>7</v>
      </c>
      <c r="B10" s="14" t="s">
        <v>764</v>
      </c>
      <c r="C10" s="14" t="s">
        <v>18</v>
      </c>
      <c r="D10" s="14">
        <v>160029</v>
      </c>
      <c r="E10" s="14" t="s">
        <v>765</v>
      </c>
      <c r="F10" s="14" t="s">
        <v>741</v>
      </c>
      <c r="G10" s="14" t="s">
        <v>731</v>
      </c>
      <c r="H10" s="7">
        <v>64</v>
      </c>
      <c r="I10" s="7">
        <v>64</v>
      </c>
      <c r="J10" s="14"/>
      <c r="K10" s="14"/>
      <c r="L10" s="7">
        <v>64</v>
      </c>
      <c r="M10" s="15">
        <v>1</v>
      </c>
      <c r="N10" s="16">
        <f t="shared" si="0"/>
        <v>65</v>
      </c>
      <c r="O10" s="14" t="s">
        <v>44</v>
      </c>
    </row>
    <row r="11" spans="1:15" ht="18" customHeight="1">
      <c r="A11" s="13">
        <v>8</v>
      </c>
      <c r="B11" s="14" t="s">
        <v>766</v>
      </c>
      <c r="C11" s="14" t="s">
        <v>18</v>
      </c>
      <c r="D11" s="14">
        <v>160029</v>
      </c>
      <c r="E11" s="14" t="s">
        <v>767</v>
      </c>
      <c r="F11" s="14" t="s">
        <v>741</v>
      </c>
      <c r="G11" s="14" t="s">
        <v>731</v>
      </c>
      <c r="H11" s="7">
        <v>64</v>
      </c>
      <c r="I11" s="7">
        <v>64</v>
      </c>
      <c r="J11" s="14"/>
      <c r="K11" s="14"/>
      <c r="L11" s="7">
        <v>64</v>
      </c>
      <c r="M11" s="15">
        <v>1</v>
      </c>
      <c r="N11" s="16">
        <f t="shared" si="0"/>
        <v>65</v>
      </c>
      <c r="O11" s="14" t="s">
        <v>48</v>
      </c>
    </row>
    <row r="12" spans="1:15" ht="18" customHeight="1">
      <c r="A12" s="13">
        <v>9</v>
      </c>
      <c r="B12" s="14" t="s">
        <v>768</v>
      </c>
      <c r="C12" s="14" t="s">
        <v>25</v>
      </c>
      <c r="D12" s="14">
        <v>160029</v>
      </c>
      <c r="E12" s="14" t="s">
        <v>769</v>
      </c>
      <c r="F12" s="14" t="s">
        <v>741</v>
      </c>
      <c r="G12" s="14" t="s">
        <v>731</v>
      </c>
      <c r="H12" s="7">
        <v>63.5</v>
      </c>
      <c r="I12" s="7">
        <v>63.5</v>
      </c>
      <c r="J12" s="14"/>
      <c r="K12" s="14"/>
      <c r="L12" s="7">
        <v>63.5</v>
      </c>
      <c r="M12" s="15">
        <v>1</v>
      </c>
      <c r="N12" s="16">
        <f t="shared" si="0"/>
        <v>64.5</v>
      </c>
      <c r="O12" s="14" t="s">
        <v>52</v>
      </c>
    </row>
    <row r="13" spans="1:15" ht="18" customHeight="1">
      <c r="A13" s="13">
        <v>10</v>
      </c>
      <c r="B13" s="14" t="s">
        <v>770</v>
      </c>
      <c r="C13" s="14" t="s">
        <v>25</v>
      </c>
      <c r="D13" s="14">
        <v>160029</v>
      </c>
      <c r="E13" s="14" t="s">
        <v>771</v>
      </c>
      <c r="F13" s="14" t="s">
        <v>741</v>
      </c>
      <c r="G13" s="14" t="s">
        <v>731</v>
      </c>
      <c r="H13" s="7">
        <v>59</v>
      </c>
      <c r="I13" s="7">
        <v>59</v>
      </c>
      <c r="J13" s="14"/>
      <c r="K13" s="14"/>
      <c r="L13" s="7">
        <v>59</v>
      </c>
      <c r="M13" s="15">
        <v>5</v>
      </c>
      <c r="N13" s="16">
        <f t="shared" si="0"/>
        <v>64</v>
      </c>
      <c r="O13" s="14" t="s">
        <v>56</v>
      </c>
    </row>
    <row r="14" spans="1:15" ht="18" customHeight="1">
      <c r="A14" s="13">
        <v>11</v>
      </c>
      <c r="B14" s="14" t="s">
        <v>772</v>
      </c>
      <c r="C14" s="14" t="s">
        <v>25</v>
      </c>
      <c r="D14" s="14">
        <v>160029</v>
      </c>
      <c r="E14" s="14" t="s">
        <v>773</v>
      </c>
      <c r="F14" s="14" t="s">
        <v>741</v>
      </c>
      <c r="G14" s="14" t="s">
        <v>731</v>
      </c>
      <c r="H14" s="7">
        <v>61.5</v>
      </c>
      <c r="I14" s="7">
        <v>61.5</v>
      </c>
      <c r="J14" s="14"/>
      <c r="K14" s="14"/>
      <c r="L14" s="7">
        <v>61.5</v>
      </c>
      <c r="M14" s="15">
        <v>1</v>
      </c>
      <c r="N14" s="16">
        <f t="shared" si="0"/>
        <v>62.5</v>
      </c>
      <c r="O14" s="14" t="s">
        <v>60</v>
      </c>
    </row>
    <row r="15" spans="1:15" ht="18" customHeight="1">
      <c r="A15" s="5">
        <v>12</v>
      </c>
      <c r="B15" s="6" t="s">
        <v>774</v>
      </c>
      <c r="C15" s="6" t="s">
        <v>18</v>
      </c>
      <c r="D15" s="6">
        <v>160029</v>
      </c>
      <c r="E15" s="6" t="s">
        <v>775</v>
      </c>
      <c r="F15" s="6" t="s">
        <v>741</v>
      </c>
      <c r="G15" s="6" t="s">
        <v>731</v>
      </c>
      <c r="H15" s="7">
        <v>61</v>
      </c>
      <c r="I15" s="7">
        <v>61</v>
      </c>
      <c r="J15" s="6"/>
      <c r="K15" s="6"/>
      <c r="L15" s="7">
        <v>61</v>
      </c>
      <c r="M15" s="17">
        <v>1</v>
      </c>
      <c r="N15" s="12">
        <f t="shared" si="0"/>
        <v>62</v>
      </c>
      <c r="O15" s="6" t="s">
        <v>64</v>
      </c>
    </row>
    <row r="16" spans="1:15" ht="18" customHeight="1">
      <c r="A16" s="5">
        <v>13</v>
      </c>
      <c r="B16" s="6" t="s">
        <v>776</v>
      </c>
      <c r="C16" s="6" t="s">
        <v>25</v>
      </c>
      <c r="D16" s="6">
        <v>160029</v>
      </c>
      <c r="E16" s="6" t="s">
        <v>777</v>
      </c>
      <c r="F16" s="6" t="s">
        <v>741</v>
      </c>
      <c r="G16" s="6" t="s">
        <v>731</v>
      </c>
      <c r="H16" s="7">
        <v>61</v>
      </c>
      <c r="I16" s="7">
        <v>61</v>
      </c>
      <c r="J16" s="6"/>
      <c r="K16" s="6"/>
      <c r="L16" s="7">
        <v>61</v>
      </c>
      <c r="M16" s="17">
        <v>1</v>
      </c>
      <c r="N16" s="12">
        <f t="shared" si="0"/>
        <v>62</v>
      </c>
      <c r="O16" s="6" t="s">
        <v>68</v>
      </c>
    </row>
    <row r="17" spans="1:15" ht="18" customHeight="1">
      <c r="A17" s="13">
        <v>14</v>
      </c>
      <c r="B17" s="14" t="s">
        <v>778</v>
      </c>
      <c r="C17" s="14" t="s">
        <v>25</v>
      </c>
      <c r="D17" s="14">
        <v>160029</v>
      </c>
      <c r="E17" s="14" t="s">
        <v>779</v>
      </c>
      <c r="F17" s="14" t="s">
        <v>741</v>
      </c>
      <c r="G17" s="14" t="s">
        <v>731</v>
      </c>
      <c r="H17" s="7">
        <v>60.5</v>
      </c>
      <c r="I17" s="7">
        <v>60.5</v>
      </c>
      <c r="J17" s="14"/>
      <c r="K17" s="14"/>
      <c r="L17" s="7">
        <v>60.5</v>
      </c>
      <c r="M17" s="15">
        <v>1</v>
      </c>
      <c r="N17" s="16">
        <f t="shared" si="0"/>
        <v>61.5</v>
      </c>
      <c r="O17" s="14" t="s">
        <v>72</v>
      </c>
    </row>
    <row r="18" spans="1:15" ht="18" customHeight="1">
      <c r="A18" s="13">
        <v>15</v>
      </c>
      <c r="B18" s="14" t="s">
        <v>780</v>
      </c>
      <c r="C18" s="14" t="s">
        <v>25</v>
      </c>
      <c r="D18" s="14">
        <v>160029</v>
      </c>
      <c r="E18" s="14" t="s">
        <v>781</v>
      </c>
      <c r="F18" s="14" t="s">
        <v>741</v>
      </c>
      <c r="G18" s="14" t="s">
        <v>731</v>
      </c>
      <c r="H18" s="7">
        <v>60</v>
      </c>
      <c r="I18" s="7">
        <v>60</v>
      </c>
      <c r="J18" s="14"/>
      <c r="K18" s="14"/>
      <c r="L18" s="7">
        <v>60</v>
      </c>
      <c r="M18" s="15">
        <v>1</v>
      </c>
      <c r="N18" s="16">
        <f t="shared" si="0"/>
        <v>61</v>
      </c>
      <c r="O18" s="14" t="s">
        <v>75</v>
      </c>
    </row>
    <row r="19" spans="1:15" ht="18" customHeight="1">
      <c r="A19" s="13">
        <v>16</v>
      </c>
      <c r="B19" s="14" t="s">
        <v>782</v>
      </c>
      <c r="C19" s="14" t="s">
        <v>25</v>
      </c>
      <c r="D19" s="14">
        <v>160029</v>
      </c>
      <c r="E19" s="14" t="s">
        <v>783</v>
      </c>
      <c r="F19" s="14" t="s">
        <v>741</v>
      </c>
      <c r="G19" s="14" t="s">
        <v>731</v>
      </c>
      <c r="H19" s="7">
        <v>60</v>
      </c>
      <c r="I19" s="7">
        <v>60</v>
      </c>
      <c r="J19" s="14"/>
      <c r="K19" s="14"/>
      <c r="L19" s="7">
        <v>60</v>
      </c>
      <c r="M19" s="15">
        <v>1</v>
      </c>
      <c r="N19" s="16">
        <f t="shared" si="0"/>
        <v>61</v>
      </c>
      <c r="O19" s="14" t="s">
        <v>79</v>
      </c>
    </row>
    <row r="20" spans="1:15" ht="18" customHeight="1">
      <c r="A20" s="13">
        <v>17</v>
      </c>
      <c r="B20" s="14" t="s">
        <v>784</v>
      </c>
      <c r="C20" s="14" t="s">
        <v>18</v>
      </c>
      <c r="D20" s="14">
        <v>160029</v>
      </c>
      <c r="E20" s="14" t="s">
        <v>785</v>
      </c>
      <c r="F20" s="14" t="s">
        <v>741</v>
      </c>
      <c r="G20" s="14" t="s">
        <v>731</v>
      </c>
      <c r="H20" s="7">
        <v>59</v>
      </c>
      <c r="I20" s="7">
        <v>59</v>
      </c>
      <c r="J20" s="14"/>
      <c r="K20" s="14"/>
      <c r="L20" s="7">
        <v>59</v>
      </c>
      <c r="M20" s="15">
        <v>1</v>
      </c>
      <c r="N20" s="16">
        <f t="shared" si="0"/>
        <v>60</v>
      </c>
      <c r="O20" s="14" t="s">
        <v>82</v>
      </c>
    </row>
    <row r="21" spans="1:15" ht="18" customHeight="1">
      <c r="A21" s="13">
        <v>18</v>
      </c>
      <c r="B21" s="14" t="s">
        <v>786</v>
      </c>
      <c r="C21" s="14" t="s">
        <v>18</v>
      </c>
      <c r="D21" s="14">
        <v>160029</v>
      </c>
      <c r="E21" s="14" t="s">
        <v>787</v>
      </c>
      <c r="F21" s="14" t="s">
        <v>741</v>
      </c>
      <c r="G21" s="14" t="s">
        <v>731</v>
      </c>
      <c r="H21" s="7">
        <v>59.5</v>
      </c>
      <c r="I21" s="7">
        <v>59.5</v>
      </c>
      <c r="J21" s="14"/>
      <c r="K21" s="14"/>
      <c r="L21" s="7">
        <v>59.5</v>
      </c>
      <c r="M21" s="15"/>
      <c r="N21" s="16">
        <f t="shared" si="0"/>
        <v>59.5</v>
      </c>
      <c r="O21" s="14" t="s">
        <v>86</v>
      </c>
    </row>
    <row r="22" spans="1:15" ht="18" customHeight="1">
      <c r="A22" s="13">
        <v>19</v>
      </c>
      <c r="B22" s="14" t="s">
        <v>788</v>
      </c>
      <c r="C22" s="14" t="s">
        <v>18</v>
      </c>
      <c r="D22" s="14">
        <v>160029</v>
      </c>
      <c r="E22" s="14" t="s">
        <v>789</v>
      </c>
      <c r="F22" s="14" t="s">
        <v>741</v>
      </c>
      <c r="G22" s="14" t="s">
        <v>731</v>
      </c>
      <c r="H22" s="7">
        <v>58</v>
      </c>
      <c r="I22" s="7">
        <v>58</v>
      </c>
      <c r="J22" s="14"/>
      <c r="K22" s="14"/>
      <c r="L22" s="7">
        <v>58</v>
      </c>
      <c r="M22" s="15">
        <v>1</v>
      </c>
      <c r="N22" s="16">
        <f t="shared" si="0"/>
        <v>59</v>
      </c>
      <c r="O22" s="14" t="s">
        <v>90</v>
      </c>
    </row>
    <row r="23" spans="1:15" ht="18" customHeight="1">
      <c r="A23" s="13">
        <v>20</v>
      </c>
      <c r="B23" s="14" t="s">
        <v>790</v>
      </c>
      <c r="C23" s="14" t="s">
        <v>18</v>
      </c>
      <c r="D23" s="14">
        <v>160029</v>
      </c>
      <c r="E23" s="14" t="s">
        <v>791</v>
      </c>
      <c r="F23" s="14" t="s">
        <v>741</v>
      </c>
      <c r="G23" s="14" t="s">
        <v>731</v>
      </c>
      <c r="H23" s="7">
        <v>57</v>
      </c>
      <c r="I23" s="7">
        <v>57</v>
      </c>
      <c r="J23" s="14"/>
      <c r="K23" s="14"/>
      <c r="L23" s="7">
        <v>57</v>
      </c>
      <c r="M23" s="15">
        <v>1</v>
      </c>
      <c r="N23" s="16">
        <f t="shared" si="0"/>
        <v>58</v>
      </c>
      <c r="O23" s="14" t="s">
        <v>93</v>
      </c>
    </row>
    <row r="24" spans="1:15" ht="18" customHeight="1">
      <c r="A24" s="13">
        <v>21</v>
      </c>
      <c r="B24" s="14" t="s">
        <v>792</v>
      </c>
      <c r="C24" s="14" t="s">
        <v>18</v>
      </c>
      <c r="D24" s="14">
        <v>160029</v>
      </c>
      <c r="E24" s="14" t="s">
        <v>793</v>
      </c>
      <c r="F24" s="14" t="s">
        <v>741</v>
      </c>
      <c r="G24" s="14" t="s">
        <v>731</v>
      </c>
      <c r="H24" s="7">
        <v>56</v>
      </c>
      <c r="I24" s="7">
        <v>56</v>
      </c>
      <c r="J24" s="14"/>
      <c r="K24" s="14"/>
      <c r="L24" s="7">
        <v>56</v>
      </c>
      <c r="M24" s="15">
        <v>1</v>
      </c>
      <c r="N24" s="16">
        <f t="shared" si="0"/>
        <v>57</v>
      </c>
      <c r="O24" s="14" t="s">
        <v>96</v>
      </c>
    </row>
    <row r="25" spans="1:15" ht="18" customHeight="1">
      <c r="A25" s="13">
        <v>22</v>
      </c>
      <c r="B25" s="14" t="s">
        <v>794</v>
      </c>
      <c r="C25" s="14" t="s">
        <v>25</v>
      </c>
      <c r="D25" s="14">
        <v>160029</v>
      </c>
      <c r="E25" s="14" t="s">
        <v>795</v>
      </c>
      <c r="F25" s="14" t="s">
        <v>741</v>
      </c>
      <c r="G25" s="14" t="s">
        <v>731</v>
      </c>
      <c r="H25" s="7">
        <v>56</v>
      </c>
      <c r="I25" s="7">
        <v>56</v>
      </c>
      <c r="J25" s="14"/>
      <c r="K25" s="14"/>
      <c r="L25" s="7">
        <v>56</v>
      </c>
      <c r="M25" s="15">
        <v>1</v>
      </c>
      <c r="N25" s="16">
        <f t="shared" si="0"/>
        <v>57</v>
      </c>
      <c r="O25" s="14" t="s">
        <v>99</v>
      </c>
    </row>
    <row r="26" spans="1:15" ht="18" customHeight="1">
      <c r="A26" s="13">
        <v>23</v>
      </c>
      <c r="B26" s="6" t="s">
        <v>796</v>
      </c>
      <c r="C26" s="6" t="s">
        <v>18</v>
      </c>
      <c r="D26" s="6">
        <v>160029</v>
      </c>
      <c r="E26" s="6" t="s">
        <v>797</v>
      </c>
      <c r="F26" s="6" t="s">
        <v>741</v>
      </c>
      <c r="G26" s="6" t="s">
        <v>731</v>
      </c>
      <c r="H26" s="7">
        <v>55.5</v>
      </c>
      <c r="I26" s="7">
        <v>55.5</v>
      </c>
      <c r="J26" s="6"/>
      <c r="K26" s="6"/>
      <c r="L26" s="7">
        <v>55.5</v>
      </c>
      <c r="M26" s="17">
        <v>1</v>
      </c>
      <c r="N26" s="12">
        <f t="shared" si="0"/>
        <v>56.5</v>
      </c>
      <c r="O26" s="14" t="s">
        <v>103</v>
      </c>
    </row>
    <row r="27" spans="1:15" ht="18" customHeight="1">
      <c r="A27" s="5">
        <v>24</v>
      </c>
      <c r="B27" s="20" t="s">
        <v>798</v>
      </c>
      <c r="C27" s="20" t="s">
        <v>18</v>
      </c>
      <c r="D27" s="21">
        <v>160029</v>
      </c>
      <c r="E27" s="22" t="s">
        <v>799</v>
      </c>
      <c r="F27" s="20" t="s">
        <v>741</v>
      </c>
      <c r="G27" s="20" t="s">
        <v>731</v>
      </c>
      <c r="H27" s="23">
        <v>55.5</v>
      </c>
      <c r="I27" s="23">
        <v>55.5</v>
      </c>
      <c r="J27" s="21"/>
      <c r="K27" s="21"/>
      <c r="L27" s="23">
        <v>55.5</v>
      </c>
      <c r="M27" s="24"/>
      <c r="N27" s="25">
        <f t="shared" si="0"/>
        <v>55.5</v>
      </c>
      <c r="O27" s="6" t="s">
        <v>107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 topLeftCell="A1">
      <selection activeCell="J4" sqref="J4"/>
    </sheetView>
  </sheetViews>
  <sheetFormatPr defaultColWidth="9.140625" defaultRowHeight="12.75"/>
  <cols>
    <col min="1" max="1" width="6.28125" style="0" customWidth="1"/>
    <col min="2" max="2" width="12.140625" style="0" customWidth="1"/>
    <col min="3" max="3" width="6.7109375" style="0" customWidth="1"/>
    <col min="5" max="5" width="17.28125" style="0" customWidth="1"/>
    <col min="6" max="6" width="10.28125" style="0" customWidth="1"/>
    <col min="7" max="7" width="14.00390625" style="0" customWidth="1"/>
    <col min="8" max="8" width="17.8515625" style="0" customWidth="1"/>
    <col min="9" max="10" width="10.7109375" style="0" customWidth="1"/>
    <col min="11" max="11" width="10.57421875" style="0" customWidth="1"/>
    <col min="13" max="14" width="7.00390625" style="0" customWidth="1"/>
  </cols>
  <sheetData>
    <row r="1" spans="1:15" ht="39.75" customHeight="1">
      <c r="A1" s="1" t="s">
        <v>800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24" customHeight="1">
      <c r="A4" s="13">
        <v>1</v>
      </c>
      <c r="B4" s="6" t="s">
        <v>801</v>
      </c>
      <c r="C4" s="6" t="s">
        <v>25</v>
      </c>
      <c r="D4" s="6">
        <v>160030</v>
      </c>
      <c r="E4" s="6" t="s">
        <v>802</v>
      </c>
      <c r="F4" s="6" t="s">
        <v>741</v>
      </c>
      <c r="G4" s="6" t="s">
        <v>803</v>
      </c>
      <c r="H4" s="7">
        <v>62.5</v>
      </c>
      <c r="I4" s="7">
        <v>62.5</v>
      </c>
      <c r="J4" s="6"/>
      <c r="K4" s="6"/>
      <c r="L4" s="7">
        <v>62.5</v>
      </c>
      <c r="M4" s="17">
        <v>6</v>
      </c>
      <c r="N4" s="12">
        <f aca="true" t="shared" si="0" ref="N4:N12">SUM(L4:M4)</f>
        <v>68.5</v>
      </c>
      <c r="O4" s="18"/>
    </row>
    <row r="5" spans="1:15" ht="24" customHeight="1">
      <c r="A5" s="13">
        <v>2</v>
      </c>
      <c r="B5" s="6" t="s">
        <v>804</v>
      </c>
      <c r="C5" s="6" t="s">
        <v>25</v>
      </c>
      <c r="D5" s="6">
        <v>160030</v>
      </c>
      <c r="E5" s="6" t="s">
        <v>805</v>
      </c>
      <c r="F5" s="6" t="s">
        <v>741</v>
      </c>
      <c r="G5" s="6" t="s">
        <v>803</v>
      </c>
      <c r="H5" s="7">
        <v>59.5</v>
      </c>
      <c r="I5" s="7">
        <v>59.5</v>
      </c>
      <c r="J5" s="6"/>
      <c r="K5" s="6"/>
      <c r="L5" s="7">
        <v>59.5</v>
      </c>
      <c r="M5" s="17">
        <v>1</v>
      </c>
      <c r="N5" s="12">
        <f t="shared" si="0"/>
        <v>60.5</v>
      </c>
      <c r="O5" s="18"/>
    </row>
    <row r="6" spans="1:15" ht="24" customHeight="1">
      <c r="A6" s="13">
        <v>3</v>
      </c>
      <c r="B6" s="6" t="s">
        <v>806</v>
      </c>
      <c r="C6" s="6" t="s">
        <v>25</v>
      </c>
      <c r="D6" s="6">
        <v>160030</v>
      </c>
      <c r="E6" s="6" t="s">
        <v>807</v>
      </c>
      <c r="F6" s="6" t="s">
        <v>741</v>
      </c>
      <c r="G6" s="6" t="s">
        <v>803</v>
      </c>
      <c r="H6" s="7">
        <v>58.5</v>
      </c>
      <c r="I6" s="7">
        <v>58.5</v>
      </c>
      <c r="J6" s="6"/>
      <c r="K6" s="6"/>
      <c r="L6" s="7">
        <v>58.5</v>
      </c>
      <c r="M6" s="17">
        <v>1</v>
      </c>
      <c r="N6" s="12">
        <f t="shared" si="0"/>
        <v>59.5</v>
      </c>
      <c r="O6" s="18"/>
    </row>
    <row r="7" spans="1:15" ht="24" customHeight="1">
      <c r="A7" s="5">
        <v>4</v>
      </c>
      <c r="B7" s="6" t="s">
        <v>808</v>
      </c>
      <c r="C7" s="6" t="s">
        <v>25</v>
      </c>
      <c r="D7" s="6">
        <v>160030</v>
      </c>
      <c r="E7" s="6" t="s">
        <v>809</v>
      </c>
      <c r="F7" s="6" t="s">
        <v>741</v>
      </c>
      <c r="G7" s="6" t="s">
        <v>803</v>
      </c>
      <c r="H7" s="7">
        <v>57</v>
      </c>
      <c r="I7" s="7">
        <v>57</v>
      </c>
      <c r="J7" s="6"/>
      <c r="K7" s="6"/>
      <c r="L7" s="7">
        <v>57</v>
      </c>
      <c r="M7" s="17">
        <v>1</v>
      </c>
      <c r="N7" s="12">
        <f t="shared" si="0"/>
        <v>58</v>
      </c>
      <c r="O7" s="19"/>
    </row>
    <row r="8" spans="1:15" ht="24" customHeight="1">
      <c r="A8" s="13">
        <v>5</v>
      </c>
      <c r="B8" s="6" t="s">
        <v>810</v>
      </c>
      <c r="C8" s="6" t="s">
        <v>18</v>
      </c>
      <c r="D8" s="6">
        <v>160030</v>
      </c>
      <c r="E8" s="6" t="s">
        <v>811</v>
      </c>
      <c r="F8" s="6" t="s">
        <v>741</v>
      </c>
      <c r="G8" s="6" t="s">
        <v>803</v>
      </c>
      <c r="H8" s="7">
        <v>55</v>
      </c>
      <c r="I8" s="7">
        <v>55</v>
      </c>
      <c r="J8" s="6"/>
      <c r="K8" s="6"/>
      <c r="L8" s="7">
        <v>55</v>
      </c>
      <c r="M8" s="17"/>
      <c r="N8" s="12">
        <f t="shared" si="0"/>
        <v>55</v>
      </c>
      <c r="O8" s="18"/>
    </row>
    <row r="9" spans="1:15" ht="24" customHeight="1">
      <c r="A9" s="13">
        <v>6</v>
      </c>
      <c r="B9" s="6" t="s">
        <v>812</v>
      </c>
      <c r="C9" s="6" t="s">
        <v>18</v>
      </c>
      <c r="D9" s="6">
        <v>160030</v>
      </c>
      <c r="E9" s="6" t="s">
        <v>813</v>
      </c>
      <c r="F9" s="6" t="s">
        <v>741</v>
      </c>
      <c r="G9" s="6" t="s">
        <v>803</v>
      </c>
      <c r="H9" s="7">
        <v>53</v>
      </c>
      <c r="I9" s="7">
        <v>53</v>
      </c>
      <c r="J9" s="6"/>
      <c r="K9" s="6"/>
      <c r="L9" s="7">
        <v>53</v>
      </c>
      <c r="M9" s="17"/>
      <c r="N9" s="12">
        <f t="shared" si="0"/>
        <v>53</v>
      </c>
      <c r="O9" s="18"/>
    </row>
    <row r="10" spans="1:15" ht="24" customHeight="1">
      <c r="A10" s="13">
        <v>7</v>
      </c>
      <c r="B10" s="6" t="s">
        <v>814</v>
      </c>
      <c r="C10" s="6" t="s">
        <v>18</v>
      </c>
      <c r="D10" s="6">
        <v>160030</v>
      </c>
      <c r="E10" s="6" t="s">
        <v>815</v>
      </c>
      <c r="F10" s="6" t="s">
        <v>741</v>
      </c>
      <c r="G10" s="6" t="s">
        <v>803</v>
      </c>
      <c r="H10" s="7">
        <v>52</v>
      </c>
      <c r="I10" s="7">
        <v>52</v>
      </c>
      <c r="J10" s="6"/>
      <c r="K10" s="6"/>
      <c r="L10" s="7">
        <v>52</v>
      </c>
      <c r="M10" s="17">
        <v>1</v>
      </c>
      <c r="N10" s="12">
        <f t="shared" si="0"/>
        <v>53</v>
      </c>
      <c r="O10" s="18"/>
    </row>
    <row r="11" spans="1:15" ht="24" customHeight="1">
      <c r="A11" s="5">
        <v>8</v>
      </c>
      <c r="B11" s="6" t="s">
        <v>816</v>
      </c>
      <c r="C11" s="6" t="s">
        <v>18</v>
      </c>
      <c r="D11" s="6">
        <v>160030</v>
      </c>
      <c r="E11" s="6" t="s">
        <v>817</v>
      </c>
      <c r="F11" s="6" t="s">
        <v>741</v>
      </c>
      <c r="G11" s="6" t="s">
        <v>803</v>
      </c>
      <c r="H11" s="7">
        <v>51.5</v>
      </c>
      <c r="I11" s="7">
        <v>51.5</v>
      </c>
      <c r="J11" s="6"/>
      <c r="K11" s="6"/>
      <c r="L11" s="7">
        <v>51.5</v>
      </c>
      <c r="M11" s="17"/>
      <c r="N11" s="12">
        <f t="shared" si="0"/>
        <v>51.5</v>
      </c>
      <c r="O11" s="19"/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pane xSplit="7" ySplit="2" topLeftCell="H3" activePane="bottomRight" state="frozen"/>
      <selection pane="bottomRight" activeCell="A1" sqref="A1:O1"/>
    </sheetView>
  </sheetViews>
  <sheetFormatPr defaultColWidth="9.140625" defaultRowHeight="12.75"/>
  <cols>
    <col min="1" max="1" width="6.28125" style="0" customWidth="1"/>
    <col min="2" max="2" width="11.8515625" style="0" customWidth="1"/>
    <col min="3" max="3" width="5.8515625" style="0" customWidth="1"/>
    <col min="5" max="5" width="15.7109375" style="0" customWidth="1"/>
    <col min="7" max="7" width="14.140625" style="0" customWidth="1"/>
    <col min="8" max="8" width="18.00390625" style="0" customWidth="1"/>
    <col min="9" max="10" width="11.28125" style="0" customWidth="1"/>
    <col min="11" max="11" width="10.7109375" style="0" customWidth="1"/>
    <col min="13" max="13" width="7.28125" style="0" customWidth="1"/>
    <col min="14" max="14" width="8.00390625" style="0" customWidth="1"/>
  </cols>
  <sheetData>
    <row r="1" spans="1:15" ht="39.75" customHeight="1">
      <c r="A1" s="1" t="s">
        <v>818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19.5" customHeight="1">
      <c r="A4" s="13">
        <v>1</v>
      </c>
      <c r="B4" s="14" t="s">
        <v>819</v>
      </c>
      <c r="C4" s="14" t="s">
        <v>25</v>
      </c>
      <c r="D4" s="14">
        <v>160031</v>
      </c>
      <c r="E4" s="14" t="s">
        <v>820</v>
      </c>
      <c r="F4" s="14" t="s">
        <v>741</v>
      </c>
      <c r="G4" s="14" t="s">
        <v>821</v>
      </c>
      <c r="H4" s="7">
        <v>66.5</v>
      </c>
      <c r="I4" s="7">
        <v>66.5</v>
      </c>
      <c r="J4" s="14"/>
      <c r="K4" s="14"/>
      <c r="L4" s="7">
        <v>66.5</v>
      </c>
      <c r="M4" s="15">
        <v>1</v>
      </c>
      <c r="N4" s="16">
        <f aca="true" t="shared" si="0" ref="N4:N27">SUM(L4:M4)</f>
        <v>67.5</v>
      </c>
      <c r="O4" s="14" t="s">
        <v>16</v>
      </c>
    </row>
    <row r="5" spans="1:15" ht="19.5" customHeight="1">
      <c r="A5" s="13">
        <v>2</v>
      </c>
      <c r="B5" s="14" t="s">
        <v>822</v>
      </c>
      <c r="C5" s="14" t="s">
        <v>25</v>
      </c>
      <c r="D5" s="14">
        <v>160031</v>
      </c>
      <c r="E5" s="14" t="s">
        <v>823</v>
      </c>
      <c r="F5" s="14" t="s">
        <v>741</v>
      </c>
      <c r="G5" s="14" t="s">
        <v>821</v>
      </c>
      <c r="H5" s="7">
        <v>66.5</v>
      </c>
      <c r="I5" s="7">
        <v>66.5</v>
      </c>
      <c r="J5" s="14"/>
      <c r="K5" s="14"/>
      <c r="L5" s="7">
        <v>66.5</v>
      </c>
      <c r="M5" s="15">
        <v>1</v>
      </c>
      <c r="N5" s="16">
        <f t="shared" si="0"/>
        <v>67.5</v>
      </c>
      <c r="O5" s="14" t="s">
        <v>23</v>
      </c>
    </row>
    <row r="6" spans="1:15" ht="19.5" customHeight="1">
      <c r="A6" s="13">
        <v>3</v>
      </c>
      <c r="B6" s="14" t="s">
        <v>824</v>
      </c>
      <c r="C6" s="14" t="s">
        <v>25</v>
      </c>
      <c r="D6" s="14">
        <v>160031</v>
      </c>
      <c r="E6" s="14" t="s">
        <v>825</v>
      </c>
      <c r="F6" s="14" t="s">
        <v>741</v>
      </c>
      <c r="G6" s="14" t="s">
        <v>821</v>
      </c>
      <c r="H6" s="7">
        <v>66.5</v>
      </c>
      <c r="I6" s="7">
        <v>66.5</v>
      </c>
      <c r="J6" s="14"/>
      <c r="K6" s="14"/>
      <c r="L6" s="7">
        <v>66.5</v>
      </c>
      <c r="M6" s="15">
        <v>1</v>
      </c>
      <c r="N6" s="16">
        <f t="shared" si="0"/>
        <v>67.5</v>
      </c>
      <c r="O6" s="14" t="s">
        <v>28</v>
      </c>
    </row>
    <row r="7" spans="1:15" ht="19.5" customHeight="1">
      <c r="A7" s="13">
        <v>4</v>
      </c>
      <c r="B7" s="14" t="s">
        <v>826</v>
      </c>
      <c r="C7" s="14" t="s">
        <v>25</v>
      </c>
      <c r="D7" s="14">
        <v>160031</v>
      </c>
      <c r="E7" s="14" t="s">
        <v>827</v>
      </c>
      <c r="F7" s="14" t="s">
        <v>741</v>
      </c>
      <c r="G7" s="14" t="s">
        <v>821</v>
      </c>
      <c r="H7" s="7">
        <v>64.5</v>
      </c>
      <c r="I7" s="7">
        <v>64.5</v>
      </c>
      <c r="J7" s="14"/>
      <c r="K7" s="14"/>
      <c r="L7" s="7">
        <v>64.5</v>
      </c>
      <c r="M7" s="15">
        <v>1</v>
      </c>
      <c r="N7" s="16">
        <f t="shared" si="0"/>
        <v>65.5</v>
      </c>
      <c r="O7" s="14" t="s">
        <v>32</v>
      </c>
    </row>
    <row r="8" spans="1:15" ht="19.5" customHeight="1">
      <c r="A8" s="13">
        <v>5</v>
      </c>
      <c r="B8" s="14" t="s">
        <v>828</v>
      </c>
      <c r="C8" s="14" t="s">
        <v>25</v>
      </c>
      <c r="D8" s="14">
        <v>160031</v>
      </c>
      <c r="E8" s="14" t="s">
        <v>829</v>
      </c>
      <c r="F8" s="14" t="s">
        <v>741</v>
      </c>
      <c r="G8" s="14" t="s">
        <v>821</v>
      </c>
      <c r="H8" s="7">
        <v>60.5</v>
      </c>
      <c r="I8" s="7">
        <v>60.5</v>
      </c>
      <c r="J8" s="14"/>
      <c r="K8" s="14"/>
      <c r="L8" s="7">
        <v>60.5</v>
      </c>
      <c r="M8" s="15">
        <v>1</v>
      </c>
      <c r="N8" s="16">
        <f t="shared" si="0"/>
        <v>61.5</v>
      </c>
      <c r="O8" s="14" t="s">
        <v>36</v>
      </c>
    </row>
    <row r="9" spans="1:15" ht="19.5" customHeight="1">
      <c r="A9" s="13">
        <v>6</v>
      </c>
      <c r="B9" s="14" t="s">
        <v>830</v>
      </c>
      <c r="C9" s="14" t="s">
        <v>18</v>
      </c>
      <c r="D9" s="14">
        <v>160031</v>
      </c>
      <c r="E9" s="14" t="s">
        <v>831</v>
      </c>
      <c r="F9" s="14" t="s">
        <v>741</v>
      </c>
      <c r="G9" s="14" t="s">
        <v>821</v>
      </c>
      <c r="H9" s="7">
        <v>60</v>
      </c>
      <c r="I9" s="7">
        <v>60</v>
      </c>
      <c r="J9" s="14"/>
      <c r="K9" s="14"/>
      <c r="L9" s="7">
        <v>60</v>
      </c>
      <c r="M9" s="15">
        <v>1</v>
      </c>
      <c r="N9" s="16">
        <f t="shared" si="0"/>
        <v>61</v>
      </c>
      <c r="O9" s="14" t="s">
        <v>40</v>
      </c>
    </row>
    <row r="10" spans="1:15" ht="19.5" customHeight="1">
      <c r="A10" s="13">
        <v>7</v>
      </c>
      <c r="B10" s="14" t="s">
        <v>832</v>
      </c>
      <c r="C10" s="14" t="s">
        <v>18</v>
      </c>
      <c r="D10" s="14">
        <v>160031</v>
      </c>
      <c r="E10" s="14" t="s">
        <v>833</v>
      </c>
      <c r="F10" s="14" t="s">
        <v>741</v>
      </c>
      <c r="G10" s="14" t="s">
        <v>821</v>
      </c>
      <c r="H10" s="7">
        <v>59</v>
      </c>
      <c r="I10" s="7">
        <v>59</v>
      </c>
      <c r="J10" s="14"/>
      <c r="K10" s="14"/>
      <c r="L10" s="7">
        <v>59</v>
      </c>
      <c r="M10" s="15">
        <v>1</v>
      </c>
      <c r="N10" s="16">
        <f t="shared" si="0"/>
        <v>60</v>
      </c>
      <c r="O10" s="14" t="s">
        <v>44</v>
      </c>
    </row>
    <row r="11" spans="1:15" ht="19.5" customHeight="1">
      <c r="A11" s="13">
        <v>8</v>
      </c>
      <c r="B11" s="6" t="s">
        <v>834</v>
      </c>
      <c r="C11" s="6" t="s">
        <v>25</v>
      </c>
      <c r="D11" s="6">
        <v>160031</v>
      </c>
      <c r="E11" s="6" t="s">
        <v>835</v>
      </c>
      <c r="F11" s="6" t="s">
        <v>741</v>
      </c>
      <c r="G11" s="6" t="s">
        <v>821</v>
      </c>
      <c r="H11" s="7">
        <v>57</v>
      </c>
      <c r="I11" s="7">
        <v>57</v>
      </c>
      <c r="J11" s="6"/>
      <c r="K11" s="6"/>
      <c r="L11" s="7">
        <v>57</v>
      </c>
      <c r="M11" s="17">
        <v>1</v>
      </c>
      <c r="N11" s="12">
        <f t="shared" si="0"/>
        <v>58</v>
      </c>
      <c r="O11" s="14" t="s">
        <v>48</v>
      </c>
    </row>
    <row r="12" spans="1:15" ht="19.5" customHeight="1">
      <c r="A12" s="5">
        <v>9</v>
      </c>
      <c r="B12" s="6" t="s">
        <v>836</v>
      </c>
      <c r="C12" s="6" t="s">
        <v>25</v>
      </c>
      <c r="D12" s="6">
        <v>160031</v>
      </c>
      <c r="E12" s="6" t="s">
        <v>837</v>
      </c>
      <c r="F12" s="6" t="s">
        <v>741</v>
      </c>
      <c r="G12" s="6" t="s">
        <v>821</v>
      </c>
      <c r="H12" s="7">
        <v>57.5</v>
      </c>
      <c r="I12" s="7">
        <v>57.5</v>
      </c>
      <c r="J12" s="6"/>
      <c r="K12" s="6"/>
      <c r="L12" s="7">
        <v>57.5</v>
      </c>
      <c r="M12" s="17"/>
      <c r="N12" s="12">
        <f t="shared" si="0"/>
        <v>57.5</v>
      </c>
      <c r="O12" s="6" t="s">
        <v>52</v>
      </c>
    </row>
    <row r="13" spans="1:15" ht="19.5" customHeight="1">
      <c r="A13" s="13">
        <v>10</v>
      </c>
      <c r="B13" s="14" t="s">
        <v>838</v>
      </c>
      <c r="C13" s="14" t="s">
        <v>25</v>
      </c>
      <c r="D13" s="14">
        <v>160031</v>
      </c>
      <c r="E13" s="14" t="s">
        <v>839</v>
      </c>
      <c r="F13" s="14" t="s">
        <v>741</v>
      </c>
      <c r="G13" s="14" t="s">
        <v>821</v>
      </c>
      <c r="H13" s="7">
        <v>56</v>
      </c>
      <c r="I13" s="7">
        <v>56</v>
      </c>
      <c r="J13" s="14"/>
      <c r="K13" s="14"/>
      <c r="L13" s="7">
        <v>56</v>
      </c>
      <c r="M13" s="15">
        <v>1</v>
      </c>
      <c r="N13" s="16">
        <f t="shared" si="0"/>
        <v>57</v>
      </c>
      <c r="O13" s="14" t="s">
        <v>56</v>
      </c>
    </row>
    <row r="14" spans="1:15" ht="19.5" customHeight="1">
      <c r="A14" s="13">
        <v>11</v>
      </c>
      <c r="B14" s="14" t="s">
        <v>840</v>
      </c>
      <c r="C14" s="14" t="s">
        <v>18</v>
      </c>
      <c r="D14" s="14">
        <v>160031</v>
      </c>
      <c r="E14" s="14" t="s">
        <v>841</v>
      </c>
      <c r="F14" s="14" t="s">
        <v>741</v>
      </c>
      <c r="G14" s="14" t="s">
        <v>821</v>
      </c>
      <c r="H14" s="7">
        <v>55</v>
      </c>
      <c r="I14" s="7">
        <v>55</v>
      </c>
      <c r="J14" s="14"/>
      <c r="K14" s="14"/>
      <c r="L14" s="7">
        <v>55</v>
      </c>
      <c r="M14" s="15">
        <v>1</v>
      </c>
      <c r="N14" s="16">
        <f t="shared" si="0"/>
        <v>56</v>
      </c>
      <c r="O14" s="14" t="s">
        <v>60</v>
      </c>
    </row>
    <row r="15" spans="1:15" ht="19.5" customHeight="1">
      <c r="A15" s="13">
        <v>12</v>
      </c>
      <c r="B15" s="14" t="s">
        <v>842</v>
      </c>
      <c r="C15" s="14" t="s">
        <v>18</v>
      </c>
      <c r="D15" s="14">
        <v>160031</v>
      </c>
      <c r="E15" s="14" t="s">
        <v>843</v>
      </c>
      <c r="F15" s="14" t="s">
        <v>741</v>
      </c>
      <c r="G15" s="14" t="s">
        <v>821</v>
      </c>
      <c r="H15" s="7">
        <v>55</v>
      </c>
      <c r="I15" s="7">
        <v>55</v>
      </c>
      <c r="J15" s="14"/>
      <c r="K15" s="14"/>
      <c r="L15" s="7">
        <v>55</v>
      </c>
      <c r="M15" s="15"/>
      <c r="N15" s="16">
        <f t="shared" si="0"/>
        <v>55</v>
      </c>
      <c r="O15" s="14" t="s">
        <v>64</v>
      </c>
    </row>
    <row r="16" spans="1:15" ht="19.5" customHeight="1">
      <c r="A16" s="13">
        <v>13</v>
      </c>
      <c r="B16" s="14" t="s">
        <v>844</v>
      </c>
      <c r="C16" s="14" t="s">
        <v>18</v>
      </c>
      <c r="D16" s="14">
        <v>160031</v>
      </c>
      <c r="E16" s="14" t="s">
        <v>845</v>
      </c>
      <c r="F16" s="14" t="s">
        <v>741</v>
      </c>
      <c r="G16" s="14" t="s">
        <v>821</v>
      </c>
      <c r="H16" s="7">
        <v>52</v>
      </c>
      <c r="I16" s="7">
        <v>52</v>
      </c>
      <c r="J16" s="14"/>
      <c r="K16" s="14"/>
      <c r="L16" s="7">
        <v>52</v>
      </c>
      <c r="M16" s="15">
        <v>1</v>
      </c>
      <c r="N16" s="16">
        <f t="shared" si="0"/>
        <v>53</v>
      </c>
      <c r="O16" s="14" t="s">
        <v>68</v>
      </c>
    </row>
    <row r="17" spans="1:15" ht="19.5" customHeight="1">
      <c r="A17" s="13">
        <v>14</v>
      </c>
      <c r="B17" s="14" t="s">
        <v>846</v>
      </c>
      <c r="C17" s="14" t="s">
        <v>25</v>
      </c>
      <c r="D17" s="14">
        <v>160031</v>
      </c>
      <c r="E17" s="14" t="s">
        <v>847</v>
      </c>
      <c r="F17" s="14" t="s">
        <v>741</v>
      </c>
      <c r="G17" s="14" t="s">
        <v>821</v>
      </c>
      <c r="H17" s="7">
        <v>50.5</v>
      </c>
      <c r="I17" s="7">
        <v>50.5</v>
      </c>
      <c r="J17" s="14"/>
      <c r="K17" s="14"/>
      <c r="L17" s="7">
        <v>50.5</v>
      </c>
      <c r="M17" s="15"/>
      <c r="N17" s="16">
        <f t="shared" si="0"/>
        <v>50.5</v>
      </c>
      <c r="O17" s="14" t="s">
        <v>72</v>
      </c>
    </row>
    <row r="18" spans="1:15" ht="19.5" customHeight="1">
      <c r="A18" s="13">
        <v>15</v>
      </c>
      <c r="B18" s="14" t="s">
        <v>848</v>
      </c>
      <c r="C18" s="14" t="s">
        <v>18</v>
      </c>
      <c r="D18" s="14">
        <v>160031</v>
      </c>
      <c r="E18" s="14" t="s">
        <v>849</v>
      </c>
      <c r="F18" s="14" t="s">
        <v>741</v>
      </c>
      <c r="G18" s="14" t="s">
        <v>821</v>
      </c>
      <c r="H18" s="7">
        <v>48</v>
      </c>
      <c r="I18" s="7">
        <v>48</v>
      </c>
      <c r="J18" s="14"/>
      <c r="K18" s="14"/>
      <c r="L18" s="7">
        <v>48</v>
      </c>
      <c r="M18" s="15"/>
      <c r="N18" s="16">
        <f t="shared" si="0"/>
        <v>48</v>
      </c>
      <c r="O18" s="14" t="s">
        <v>75</v>
      </c>
    </row>
    <row r="19" spans="1:15" ht="19.5" customHeight="1">
      <c r="A19" s="13">
        <v>16</v>
      </c>
      <c r="B19" s="14" t="s">
        <v>850</v>
      </c>
      <c r="C19" s="14" t="s">
        <v>25</v>
      </c>
      <c r="D19" s="14">
        <v>160031</v>
      </c>
      <c r="E19" s="14" t="s">
        <v>851</v>
      </c>
      <c r="F19" s="14" t="s">
        <v>741</v>
      </c>
      <c r="G19" s="14" t="s">
        <v>821</v>
      </c>
      <c r="H19" s="7">
        <v>48</v>
      </c>
      <c r="I19" s="7">
        <v>48</v>
      </c>
      <c r="J19" s="14"/>
      <c r="K19" s="14"/>
      <c r="L19" s="7">
        <v>48</v>
      </c>
      <c r="M19" s="15"/>
      <c r="N19" s="16">
        <f t="shared" si="0"/>
        <v>48</v>
      </c>
      <c r="O19" s="14" t="s">
        <v>79</v>
      </c>
    </row>
    <row r="20" spans="1:15" ht="19.5" customHeight="1">
      <c r="A20" s="13">
        <v>17</v>
      </c>
      <c r="B20" s="14" t="s">
        <v>852</v>
      </c>
      <c r="C20" s="14" t="s">
        <v>25</v>
      </c>
      <c r="D20" s="14">
        <v>160031</v>
      </c>
      <c r="E20" s="14" t="s">
        <v>853</v>
      </c>
      <c r="F20" s="14" t="s">
        <v>741</v>
      </c>
      <c r="G20" s="14" t="s">
        <v>821</v>
      </c>
      <c r="H20" s="7">
        <v>46</v>
      </c>
      <c r="I20" s="7">
        <v>46</v>
      </c>
      <c r="J20" s="14"/>
      <c r="K20" s="14"/>
      <c r="L20" s="7">
        <v>46</v>
      </c>
      <c r="M20" s="15">
        <v>1</v>
      </c>
      <c r="N20" s="16">
        <f t="shared" si="0"/>
        <v>47</v>
      </c>
      <c r="O20" s="14" t="s">
        <v>82</v>
      </c>
    </row>
    <row r="21" spans="1:15" ht="19.5" customHeight="1">
      <c r="A21" s="5">
        <v>18</v>
      </c>
      <c r="B21" s="6" t="s">
        <v>854</v>
      </c>
      <c r="C21" s="6" t="s">
        <v>18</v>
      </c>
      <c r="D21" s="6">
        <v>160031</v>
      </c>
      <c r="E21" s="6" t="s">
        <v>855</v>
      </c>
      <c r="F21" s="6" t="s">
        <v>741</v>
      </c>
      <c r="G21" s="6" t="s">
        <v>821</v>
      </c>
      <c r="H21" s="7">
        <v>41.5</v>
      </c>
      <c r="I21" s="7">
        <v>41.5</v>
      </c>
      <c r="J21" s="6"/>
      <c r="K21" s="6"/>
      <c r="L21" s="7">
        <v>41.5</v>
      </c>
      <c r="M21" s="17">
        <v>1</v>
      </c>
      <c r="N21" s="12">
        <f t="shared" si="0"/>
        <v>42.5</v>
      </c>
      <c r="O21" s="6" t="s">
        <v>86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K4" sqref="K4"/>
    </sheetView>
  </sheetViews>
  <sheetFormatPr defaultColWidth="9.140625" defaultRowHeight="12.75"/>
  <cols>
    <col min="3" max="3" width="5.28125" style="0" customWidth="1"/>
    <col min="5" max="5" width="14.7109375" style="0" customWidth="1"/>
    <col min="6" max="6" width="10.421875" style="0" customWidth="1"/>
    <col min="7" max="7" width="15.28125" style="0" customWidth="1"/>
    <col min="8" max="8" width="18.140625" style="0" customWidth="1"/>
    <col min="9" max="10" width="11.28125" style="0" customWidth="1"/>
    <col min="11" max="11" width="11.140625" style="0" customWidth="1"/>
    <col min="13" max="13" width="7.140625" style="0" customWidth="1"/>
    <col min="14" max="14" width="6.7109375" style="0" customWidth="1"/>
  </cols>
  <sheetData>
    <row r="1" spans="1:15" ht="40.5" customHeight="1">
      <c r="A1" s="1" t="s">
        <v>856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24" customHeight="1">
      <c r="A4" s="5">
        <v>1</v>
      </c>
      <c r="B4" s="6" t="s">
        <v>857</v>
      </c>
      <c r="C4" s="6" t="s">
        <v>25</v>
      </c>
      <c r="D4" s="6">
        <v>160035</v>
      </c>
      <c r="E4" s="6" t="s">
        <v>858</v>
      </c>
      <c r="F4" s="6" t="s">
        <v>741</v>
      </c>
      <c r="G4" s="6" t="s">
        <v>859</v>
      </c>
      <c r="H4" s="7">
        <v>63.5</v>
      </c>
      <c r="I4" s="7">
        <v>63.5</v>
      </c>
      <c r="J4" s="6"/>
      <c r="K4" s="6"/>
      <c r="L4" s="7">
        <v>63.5</v>
      </c>
      <c r="M4" s="11">
        <v>1</v>
      </c>
      <c r="N4" s="12">
        <f>SUM(L4:M4)</f>
        <v>64.5</v>
      </c>
      <c r="O4" s="6" t="s">
        <v>16</v>
      </c>
    </row>
    <row r="5" spans="1:15" ht="24" customHeight="1">
      <c r="A5" s="5">
        <v>2</v>
      </c>
      <c r="B5" s="6" t="s">
        <v>860</v>
      </c>
      <c r="C5" s="6" t="s">
        <v>18</v>
      </c>
      <c r="D5" s="6">
        <v>160035</v>
      </c>
      <c r="E5" s="6" t="s">
        <v>861</v>
      </c>
      <c r="F5" s="6" t="s">
        <v>741</v>
      </c>
      <c r="G5" s="6" t="s">
        <v>859</v>
      </c>
      <c r="H5" s="7">
        <v>54.5</v>
      </c>
      <c r="I5" s="7">
        <v>54.5</v>
      </c>
      <c r="J5" s="6"/>
      <c r="K5" s="6"/>
      <c r="L5" s="7">
        <v>54.5</v>
      </c>
      <c r="M5" s="11">
        <v>1</v>
      </c>
      <c r="N5" s="12">
        <f>SUM(L5:M5)</f>
        <v>55.5</v>
      </c>
      <c r="O5" s="6" t="s">
        <v>23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1">
      <selection activeCell="K5" sqref="K5"/>
    </sheetView>
  </sheetViews>
  <sheetFormatPr defaultColWidth="9.140625" defaultRowHeight="12.75"/>
  <cols>
    <col min="1" max="1" width="7.00390625" style="0" customWidth="1"/>
    <col min="2" max="2" width="13.00390625" style="0" customWidth="1"/>
    <col min="3" max="3" width="7.28125" style="0" customWidth="1"/>
    <col min="5" max="5" width="15.7109375" style="0" customWidth="1"/>
    <col min="6" max="6" width="11.140625" style="0" customWidth="1"/>
    <col min="7" max="7" width="12.57421875" style="0" customWidth="1"/>
    <col min="8" max="8" width="18.421875" style="0" customWidth="1"/>
    <col min="9" max="9" width="11.00390625" style="0" customWidth="1"/>
    <col min="13" max="13" width="6.8515625" style="0" customWidth="1"/>
    <col min="14" max="14" width="6.7109375" style="0" customWidth="1"/>
  </cols>
  <sheetData>
    <row r="1" spans="1:15" ht="37.5" customHeight="1">
      <c r="A1" s="1" t="s">
        <v>226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4"/>
      <c r="J2" s="4"/>
      <c r="K2" s="4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54"/>
      <c r="M3" s="54"/>
      <c r="N3" s="54"/>
      <c r="O3" s="54"/>
    </row>
    <row r="4" spans="1:15" ht="24" customHeight="1">
      <c r="A4" s="6" t="s">
        <v>16</v>
      </c>
      <c r="B4" s="6" t="s">
        <v>228</v>
      </c>
      <c r="C4" s="6" t="s">
        <v>18</v>
      </c>
      <c r="D4" s="6">
        <v>160002</v>
      </c>
      <c r="E4" s="6" t="s">
        <v>229</v>
      </c>
      <c r="F4" s="6" t="s">
        <v>20</v>
      </c>
      <c r="G4" s="6" t="s">
        <v>230</v>
      </c>
      <c r="H4" s="7">
        <v>50</v>
      </c>
      <c r="I4" s="7">
        <v>50</v>
      </c>
      <c r="J4" s="6"/>
      <c r="K4" s="6"/>
      <c r="L4" s="12">
        <f>SUM(I4)</f>
        <v>50</v>
      </c>
      <c r="M4" s="17"/>
      <c r="N4" s="12">
        <f>SUM(L4:M4)</f>
        <v>50</v>
      </c>
      <c r="O4" s="48" t="s">
        <v>16</v>
      </c>
    </row>
    <row r="5" spans="1:15" ht="24" customHeight="1">
      <c r="A5" s="6" t="s">
        <v>23</v>
      </c>
      <c r="B5" s="6" t="s">
        <v>231</v>
      </c>
      <c r="C5" s="6" t="s">
        <v>25</v>
      </c>
      <c r="D5" s="6">
        <v>160002</v>
      </c>
      <c r="E5" s="6" t="s">
        <v>232</v>
      </c>
      <c r="F5" s="6" t="s">
        <v>20</v>
      </c>
      <c r="G5" s="6" t="s">
        <v>230</v>
      </c>
      <c r="H5" s="7">
        <v>46.5</v>
      </c>
      <c r="I5" s="7">
        <v>46.5</v>
      </c>
      <c r="J5" s="6"/>
      <c r="K5" s="6"/>
      <c r="L5" s="12">
        <f>SUM(I5)</f>
        <v>46.5</v>
      </c>
      <c r="M5" s="17"/>
      <c r="N5" s="12">
        <f>SUM(L5:M5)</f>
        <v>46.5</v>
      </c>
      <c r="O5" s="48" t="s">
        <v>23</v>
      </c>
    </row>
    <row r="6" spans="1:15" ht="24" customHeight="1">
      <c r="A6" s="6" t="s">
        <v>28</v>
      </c>
      <c r="B6" s="6" t="s">
        <v>233</v>
      </c>
      <c r="C6" s="6" t="s">
        <v>18</v>
      </c>
      <c r="D6" s="6">
        <v>160002</v>
      </c>
      <c r="E6" s="6" t="s">
        <v>234</v>
      </c>
      <c r="F6" s="6" t="s">
        <v>20</v>
      </c>
      <c r="G6" s="6" t="s">
        <v>230</v>
      </c>
      <c r="H6" s="7">
        <v>35</v>
      </c>
      <c r="I6" s="7">
        <v>35</v>
      </c>
      <c r="J6" s="6"/>
      <c r="K6" s="6"/>
      <c r="L6" s="12">
        <f>SUM(I6)</f>
        <v>35</v>
      </c>
      <c r="M6" s="17">
        <v>1</v>
      </c>
      <c r="N6" s="12">
        <f>SUM(L6:M6)</f>
        <v>36</v>
      </c>
      <c r="O6" s="48" t="s">
        <v>28</v>
      </c>
    </row>
    <row r="7" spans="1:15" ht="24" customHeight="1">
      <c r="A7" s="6" t="s">
        <v>32</v>
      </c>
      <c r="B7" s="6" t="s">
        <v>235</v>
      </c>
      <c r="C7" s="6" t="s">
        <v>18</v>
      </c>
      <c r="D7" s="6">
        <v>160002</v>
      </c>
      <c r="E7" s="6" t="s">
        <v>236</v>
      </c>
      <c r="F7" s="6" t="s">
        <v>20</v>
      </c>
      <c r="G7" s="6" t="s">
        <v>230</v>
      </c>
      <c r="H7" s="7">
        <v>35</v>
      </c>
      <c r="I7" s="7">
        <v>35</v>
      </c>
      <c r="J7" s="6"/>
      <c r="K7" s="6"/>
      <c r="L7" s="12">
        <f>SUM(I7)</f>
        <v>35</v>
      </c>
      <c r="M7" s="17"/>
      <c r="N7" s="12">
        <f>SUM(L7:M7)</f>
        <v>35</v>
      </c>
      <c r="O7" s="48" t="s">
        <v>32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pane xSplit="7" ySplit="2" topLeftCell="H3" activePane="bottomRight" state="frozen"/>
      <selection pane="bottomRight" activeCell="J4" sqref="J4"/>
    </sheetView>
  </sheetViews>
  <sheetFormatPr defaultColWidth="9.140625" defaultRowHeight="12.75"/>
  <cols>
    <col min="1" max="1" width="5.57421875" style="0" customWidth="1"/>
    <col min="2" max="2" width="11.140625" style="0" customWidth="1"/>
    <col min="3" max="3" width="6.28125" style="0" customWidth="1"/>
    <col min="4" max="4" width="9.7109375" style="0" customWidth="1"/>
    <col min="5" max="5" width="15.7109375" style="0" customWidth="1"/>
    <col min="6" max="6" width="10.140625" style="0" customWidth="1"/>
    <col min="7" max="7" width="14.57421875" style="0" customWidth="1"/>
    <col min="8" max="8" width="16.8515625" style="0" customWidth="1"/>
    <col min="9" max="9" width="11.57421875" style="0" customWidth="1"/>
    <col min="13" max="13" width="6.8515625" style="0" customWidth="1"/>
    <col min="14" max="14" width="7.00390625" style="0" customWidth="1"/>
  </cols>
  <sheetData>
    <row r="1" spans="1:15" ht="22.5">
      <c r="A1" s="1" t="s">
        <v>237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18" customHeight="1">
      <c r="A4" s="14" t="s">
        <v>16</v>
      </c>
      <c r="B4" s="14" t="s">
        <v>238</v>
      </c>
      <c r="C4" s="14" t="s">
        <v>18</v>
      </c>
      <c r="D4" s="14">
        <v>160003</v>
      </c>
      <c r="E4" s="14" t="s">
        <v>239</v>
      </c>
      <c r="F4" s="14" t="s">
        <v>20</v>
      </c>
      <c r="G4" s="14" t="s">
        <v>240</v>
      </c>
      <c r="H4" s="7">
        <v>49</v>
      </c>
      <c r="I4" s="7">
        <v>49</v>
      </c>
      <c r="J4" s="18"/>
      <c r="K4" s="18"/>
      <c r="L4" s="7">
        <v>49</v>
      </c>
      <c r="M4" s="15"/>
      <c r="N4" s="16">
        <f aca="true" t="shared" si="0" ref="N4:N25">SUM(L4:M4)</f>
        <v>49</v>
      </c>
      <c r="O4" s="13">
        <v>1</v>
      </c>
    </row>
    <row r="5" spans="1:15" ht="18" customHeight="1">
      <c r="A5" s="14" t="s">
        <v>23</v>
      </c>
      <c r="B5" s="14" t="s">
        <v>241</v>
      </c>
      <c r="C5" s="14" t="s">
        <v>25</v>
      </c>
      <c r="D5" s="14">
        <v>160003</v>
      </c>
      <c r="E5" s="14" t="s">
        <v>242</v>
      </c>
      <c r="F5" s="14" t="s">
        <v>20</v>
      </c>
      <c r="G5" s="14" t="s">
        <v>240</v>
      </c>
      <c r="H5" s="7">
        <v>48</v>
      </c>
      <c r="I5" s="7">
        <v>48</v>
      </c>
      <c r="J5" s="18"/>
      <c r="K5" s="18"/>
      <c r="L5" s="7">
        <v>48</v>
      </c>
      <c r="M5" s="15"/>
      <c r="N5" s="16">
        <f t="shared" si="0"/>
        <v>48</v>
      </c>
      <c r="O5" s="13">
        <v>2</v>
      </c>
    </row>
    <row r="6" spans="1:15" ht="18" customHeight="1">
      <c r="A6" s="14" t="s">
        <v>28</v>
      </c>
      <c r="B6" s="40" t="s">
        <v>243</v>
      </c>
      <c r="C6" s="40" t="s">
        <v>25</v>
      </c>
      <c r="D6" s="40">
        <v>160003</v>
      </c>
      <c r="E6" s="40" t="s">
        <v>244</v>
      </c>
      <c r="F6" s="40" t="s">
        <v>20</v>
      </c>
      <c r="G6" s="40" t="s">
        <v>240</v>
      </c>
      <c r="H6" s="7">
        <v>47.5</v>
      </c>
      <c r="I6" s="7">
        <v>47.5</v>
      </c>
      <c r="J6" s="53"/>
      <c r="K6" s="53"/>
      <c r="L6" s="7">
        <v>47.5</v>
      </c>
      <c r="M6" s="41"/>
      <c r="N6" s="42">
        <f t="shared" si="0"/>
        <v>47.5</v>
      </c>
      <c r="O6" s="13">
        <v>3</v>
      </c>
    </row>
    <row r="7" spans="1:15" ht="18" customHeight="1">
      <c r="A7" s="14" t="s">
        <v>32</v>
      </c>
      <c r="B7" s="14" t="s">
        <v>245</v>
      </c>
      <c r="C7" s="14" t="s">
        <v>18</v>
      </c>
      <c r="D7" s="14">
        <v>160003</v>
      </c>
      <c r="E7" s="14" t="s">
        <v>246</v>
      </c>
      <c r="F7" s="14" t="s">
        <v>20</v>
      </c>
      <c r="G7" s="14" t="s">
        <v>240</v>
      </c>
      <c r="H7" s="7">
        <v>46</v>
      </c>
      <c r="I7" s="7">
        <v>46</v>
      </c>
      <c r="J7" s="18"/>
      <c r="K7" s="18"/>
      <c r="L7" s="7">
        <v>46</v>
      </c>
      <c r="M7" s="15">
        <v>1</v>
      </c>
      <c r="N7" s="16">
        <f t="shared" si="0"/>
        <v>47</v>
      </c>
      <c r="O7" s="13">
        <v>4</v>
      </c>
    </row>
    <row r="8" spans="1:15" ht="18" customHeight="1">
      <c r="A8" s="14" t="s">
        <v>36</v>
      </c>
      <c r="B8" s="14" t="s">
        <v>247</v>
      </c>
      <c r="C8" s="14" t="s">
        <v>25</v>
      </c>
      <c r="D8" s="14">
        <v>160003</v>
      </c>
      <c r="E8" s="14" t="s">
        <v>248</v>
      </c>
      <c r="F8" s="14" t="s">
        <v>20</v>
      </c>
      <c r="G8" s="14" t="s">
        <v>240</v>
      </c>
      <c r="H8" s="7">
        <v>46.5</v>
      </c>
      <c r="I8" s="7">
        <v>46.5</v>
      </c>
      <c r="J8" s="18"/>
      <c r="K8" s="18"/>
      <c r="L8" s="7">
        <v>46.5</v>
      </c>
      <c r="M8" s="15"/>
      <c r="N8" s="16">
        <f t="shared" si="0"/>
        <v>46.5</v>
      </c>
      <c r="O8" s="13">
        <v>5</v>
      </c>
    </row>
    <row r="9" spans="1:15" ht="18" customHeight="1">
      <c r="A9" s="14" t="s">
        <v>40</v>
      </c>
      <c r="B9" s="14" t="s">
        <v>249</v>
      </c>
      <c r="C9" s="14" t="s">
        <v>25</v>
      </c>
      <c r="D9" s="14">
        <v>160003</v>
      </c>
      <c r="E9" s="14" t="s">
        <v>250</v>
      </c>
      <c r="F9" s="14" t="s">
        <v>20</v>
      </c>
      <c r="G9" s="14" t="s">
        <v>240</v>
      </c>
      <c r="H9" s="7">
        <v>46.5</v>
      </c>
      <c r="I9" s="7">
        <v>46.5</v>
      </c>
      <c r="J9" s="18"/>
      <c r="K9" s="18"/>
      <c r="L9" s="7">
        <v>46.5</v>
      </c>
      <c r="M9" s="15"/>
      <c r="N9" s="16">
        <f t="shared" si="0"/>
        <v>46.5</v>
      </c>
      <c r="O9" s="13">
        <v>6</v>
      </c>
    </row>
    <row r="10" spans="1:15" ht="18" customHeight="1">
      <c r="A10" s="14" t="s">
        <v>44</v>
      </c>
      <c r="B10" s="14" t="s">
        <v>251</v>
      </c>
      <c r="C10" s="14" t="s">
        <v>25</v>
      </c>
      <c r="D10" s="14">
        <v>160003</v>
      </c>
      <c r="E10" s="14" t="s">
        <v>252</v>
      </c>
      <c r="F10" s="14" t="s">
        <v>20</v>
      </c>
      <c r="G10" s="14" t="s">
        <v>240</v>
      </c>
      <c r="H10" s="7">
        <v>46</v>
      </c>
      <c r="I10" s="7">
        <v>46</v>
      </c>
      <c r="J10" s="18"/>
      <c r="K10" s="18"/>
      <c r="L10" s="7">
        <v>46</v>
      </c>
      <c r="M10" s="15"/>
      <c r="N10" s="16">
        <f t="shared" si="0"/>
        <v>46</v>
      </c>
      <c r="O10" s="13">
        <v>7</v>
      </c>
    </row>
    <row r="11" spans="1:15" ht="18" customHeight="1">
      <c r="A11" s="14" t="s">
        <v>48</v>
      </c>
      <c r="B11" s="40" t="s">
        <v>253</v>
      </c>
      <c r="C11" s="40" t="s">
        <v>18</v>
      </c>
      <c r="D11" s="40">
        <v>160003</v>
      </c>
      <c r="E11" s="40" t="s">
        <v>254</v>
      </c>
      <c r="F11" s="40" t="s">
        <v>20</v>
      </c>
      <c r="G11" s="40" t="s">
        <v>240</v>
      </c>
      <c r="H11" s="7">
        <v>44.5</v>
      </c>
      <c r="I11" s="7">
        <v>44.5</v>
      </c>
      <c r="J11" s="53"/>
      <c r="K11" s="53"/>
      <c r="L11" s="7">
        <v>44.5</v>
      </c>
      <c r="M11" s="41">
        <v>1</v>
      </c>
      <c r="N11" s="42">
        <f t="shared" si="0"/>
        <v>45.5</v>
      </c>
      <c r="O11" s="13">
        <v>8</v>
      </c>
    </row>
    <row r="12" spans="1:15" ht="18" customHeight="1">
      <c r="A12" s="14" t="s">
        <v>52</v>
      </c>
      <c r="B12" s="14" t="s">
        <v>255</v>
      </c>
      <c r="C12" s="14" t="s">
        <v>18</v>
      </c>
      <c r="D12" s="14">
        <v>160003</v>
      </c>
      <c r="E12" s="14" t="s">
        <v>256</v>
      </c>
      <c r="F12" s="14" t="s">
        <v>20</v>
      </c>
      <c r="G12" s="14" t="s">
        <v>240</v>
      </c>
      <c r="H12" s="7">
        <v>42</v>
      </c>
      <c r="I12" s="7">
        <v>42</v>
      </c>
      <c r="J12" s="18"/>
      <c r="K12" s="18"/>
      <c r="L12" s="7">
        <v>42</v>
      </c>
      <c r="M12" s="15">
        <v>1</v>
      </c>
      <c r="N12" s="16">
        <f t="shared" si="0"/>
        <v>43</v>
      </c>
      <c r="O12" s="13">
        <v>9</v>
      </c>
    </row>
    <row r="13" spans="1:15" ht="18" customHeight="1">
      <c r="A13" s="14" t="s">
        <v>56</v>
      </c>
      <c r="B13" s="40" t="s">
        <v>257</v>
      </c>
      <c r="C13" s="40" t="s">
        <v>25</v>
      </c>
      <c r="D13" s="40">
        <v>160003</v>
      </c>
      <c r="E13" s="40" t="s">
        <v>258</v>
      </c>
      <c r="F13" s="40" t="s">
        <v>20</v>
      </c>
      <c r="G13" s="40" t="s">
        <v>240</v>
      </c>
      <c r="H13" s="7">
        <v>40.5</v>
      </c>
      <c r="I13" s="7">
        <v>40.5</v>
      </c>
      <c r="J13" s="53"/>
      <c r="K13" s="53"/>
      <c r="L13" s="7">
        <v>40.5</v>
      </c>
      <c r="M13" s="41">
        <v>1</v>
      </c>
      <c r="N13" s="42">
        <f t="shared" si="0"/>
        <v>41.5</v>
      </c>
      <c r="O13" s="13">
        <v>10</v>
      </c>
    </row>
    <row r="14" spans="1:15" ht="18" customHeight="1">
      <c r="A14" s="14" t="s">
        <v>60</v>
      </c>
      <c r="B14" s="6" t="s">
        <v>259</v>
      </c>
      <c r="C14" s="6" t="s">
        <v>25</v>
      </c>
      <c r="D14" s="6">
        <v>160003</v>
      </c>
      <c r="E14" s="6" t="s">
        <v>260</v>
      </c>
      <c r="F14" s="6" t="s">
        <v>20</v>
      </c>
      <c r="G14" s="6" t="s">
        <v>240</v>
      </c>
      <c r="H14" s="7">
        <v>40</v>
      </c>
      <c r="I14" s="7">
        <v>40</v>
      </c>
      <c r="J14" s="19"/>
      <c r="K14" s="19"/>
      <c r="L14" s="7">
        <v>40</v>
      </c>
      <c r="M14" s="17"/>
      <c r="N14" s="16">
        <f t="shared" si="0"/>
        <v>40</v>
      </c>
      <c r="O14" s="13">
        <v>11</v>
      </c>
    </row>
    <row r="15" spans="1:15" ht="18" customHeight="1">
      <c r="A15" s="14" t="s">
        <v>64</v>
      </c>
      <c r="B15" s="6" t="s">
        <v>261</v>
      </c>
      <c r="C15" s="6" t="s">
        <v>25</v>
      </c>
      <c r="D15" s="6">
        <v>160003</v>
      </c>
      <c r="E15" s="6" t="s">
        <v>262</v>
      </c>
      <c r="F15" s="6" t="s">
        <v>20</v>
      </c>
      <c r="G15" s="6" t="s">
        <v>240</v>
      </c>
      <c r="H15" s="7">
        <v>38.5</v>
      </c>
      <c r="I15" s="7">
        <v>38.5</v>
      </c>
      <c r="J15" s="19"/>
      <c r="K15" s="19"/>
      <c r="L15" s="7">
        <v>38.5</v>
      </c>
      <c r="M15" s="17">
        <v>1</v>
      </c>
      <c r="N15" s="12">
        <f t="shared" si="0"/>
        <v>39.5</v>
      </c>
      <c r="O15" s="13">
        <v>12</v>
      </c>
    </row>
    <row r="16" spans="1:15" ht="18" customHeight="1">
      <c r="A16" s="14" t="s">
        <v>68</v>
      </c>
      <c r="B16" s="14" t="s">
        <v>263</v>
      </c>
      <c r="C16" s="14" t="s">
        <v>25</v>
      </c>
      <c r="D16" s="14">
        <v>160003</v>
      </c>
      <c r="E16" s="14" t="s">
        <v>264</v>
      </c>
      <c r="F16" s="14" t="s">
        <v>20</v>
      </c>
      <c r="G16" s="14" t="s">
        <v>240</v>
      </c>
      <c r="H16" s="7">
        <v>37.5</v>
      </c>
      <c r="I16" s="7">
        <v>37.5</v>
      </c>
      <c r="J16" s="18"/>
      <c r="K16" s="18"/>
      <c r="L16" s="7">
        <v>37.5</v>
      </c>
      <c r="M16" s="15"/>
      <c r="N16" s="16">
        <f t="shared" si="0"/>
        <v>37.5</v>
      </c>
      <c r="O16" s="13">
        <v>13</v>
      </c>
    </row>
    <row r="17" spans="1:15" ht="18" customHeight="1">
      <c r="A17" s="14" t="s">
        <v>72</v>
      </c>
      <c r="B17" s="14" t="s">
        <v>265</v>
      </c>
      <c r="C17" s="14" t="s">
        <v>18</v>
      </c>
      <c r="D17" s="14">
        <v>160003</v>
      </c>
      <c r="E17" s="14" t="s">
        <v>266</v>
      </c>
      <c r="F17" s="14" t="s">
        <v>20</v>
      </c>
      <c r="G17" s="14" t="s">
        <v>240</v>
      </c>
      <c r="H17" s="7">
        <v>36</v>
      </c>
      <c r="I17" s="7">
        <v>36</v>
      </c>
      <c r="J17" s="18"/>
      <c r="K17" s="18"/>
      <c r="L17" s="7">
        <v>36</v>
      </c>
      <c r="M17" s="15"/>
      <c r="N17" s="16">
        <f t="shared" si="0"/>
        <v>36</v>
      </c>
      <c r="O17" s="13">
        <v>14</v>
      </c>
    </row>
    <row r="18" spans="1:15" ht="18" customHeight="1">
      <c r="A18" s="14" t="s">
        <v>75</v>
      </c>
      <c r="B18" s="14" t="s">
        <v>267</v>
      </c>
      <c r="C18" s="14" t="s">
        <v>18</v>
      </c>
      <c r="D18" s="14">
        <v>160003</v>
      </c>
      <c r="E18" s="14" t="s">
        <v>268</v>
      </c>
      <c r="F18" s="14" t="s">
        <v>20</v>
      </c>
      <c r="G18" s="14" t="s">
        <v>240</v>
      </c>
      <c r="H18" s="7">
        <v>32</v>
      </c>
      <c r="I18" s="7">
        <v>32</v>
      </c>
      <c r="J18" s="18"/>
      <c r="K18" s="18"/>
      <c r="L18" s="7">
        <v>32</v>
      </c>
      <c r="M18" s="15">
        <v>1</v>
      </c>
      <c r="N18" s="16">
        <f t="shared" si="0"/>
        <v>33</v>
      </c>
      <c r="O18" s="13">
        <v>15</v>
      </c>
    </row>
    <row r="19" spans="1:15" ht="18" customHeight="1">
      <c r="A19" s="14" t="s">
        <v>79</v>
      </c>
      <c r="B19" s="14" t="s">
        <v>269</v>
      </c>
      <c r="C19" s="14" t="s">
        <v>18</v>
      </c>
      <c r="D19" s="14">
        <v>160003</v>
      </c>
      <c r="E19" s="14" t="s">
        <v>270</v>
      </c>
      <c r="F19" s="14" t="s">
        <v>20</v>
      </c>
      <c r="G19" s="14" t="s">
        <v>240</v>
      </c>
      <c r="H19" s="7">
        <v>32.5</v>
      </c>
      <c r="I19" s="7">
        <v>32.5</v>
      </c>
      <c r="J19" s="18"/>
      <c r="K19" s="18"/>
      <c r="L19" s="7">
        <v>32.5</v>
      </c>
      <c r="M19" s="15"/>
      <c r="N19" s="16">
        <f t="shared" si="0"/>
        <v>32.5</v>
      </c>
      <c r="O19" s="13">
        <v>16</v>
      </c>
    </row>
    <row r="20" spans="1:15" ht="18" customHeight="1">
      <c r="A20" s="14" t="s">
        <v>82</v>
      </c>
      <c r="B20" s="14" t="s">
        <v>271</v>
      </c>
      <c r="C20" s="14" t="s">
        <v>18</v>
      </c>
      <c r="D20" s="14">
        <v>160003</v>
      </c>
      <c r="E20" s="14" t="s">
        <v>272</v>
      </c>
      <c r="F20" s="14" t="s">
        <v>20</v>
      </c>
      <c r="G20" s="14" t="s">
        <v>240</v>
      </c>
      <c r="H20" s="7">
        <v>32</v>
      </c>
      <c r="I20" s="7">
        <v>32</v>
      </c>
      <c r="J20" s="18"/>
      <c r="K20" s="18"/>
      <c r="L20" s="7">
        <v>32</v>
      </c>
      <c r="M20" s="15"/>
      <c r="N20" s="16">
        <f t="shared" si="0"/>
        <v>32</v>
      </c>
      <c r="O20" s="13">
        <v>17</v>
      </c>
    </row>
    <row r="21" spans="1:15" ht="18" customHeight="1">
      <c r="A21" s="14" t="s">
        <v>86</v>
      </c>
      <c r="B21" s="14" t="s">
        <v>273</v>
      </c>
      <c r="C21" s="14" t="s">
        <v>25</v>
      </c>
      <c r="D21" s="14">
        <v>160003</v>
      </c>
      <c r="E21" s="14" t="s">
        <v>274</v>
      </c>
      <c r="F21" s="14" t="s">
        <v>20</v>
      </c>
      <c r="G21" s="14" t="s">
        <v>240</v>
      </c>
      <c r="H21" s="7">
        <v>31</v>
      </c>
      <c r="I21" s="7">
        <v>31</v>
      </c>
      <c r="J21" s="18"/>
      <c r="K21" s="18"/>
      <c r="L21" s="7">
        <v>31</v>
      </c>
      <c r="M21" s="15">
        <v>1</v>
      </c>
      <c r="N21" s="16">
        <f t="shared" si="0"/>
        <v>32</v>
      </c>
      <c r="O21" s="13">
        <v>18</v>
      </c>
    </row>
    <row r="22" spans="1:15" ht="18" customHeight="1">
      <c r="A22" s="14" t="s">
        <v>90</v>
      </c>
      <c r="B22" s="14" t="s">
        <v>275</v>
      </c>
      <c r="C22" s="14" t="s">
        <v>18</v>
      </c>
      <c r="D22" s="14">
        <v>160003</v>
      </c>
      <c r="E22" s="14" t="s">
        <v>276</v>
      </c>
      <c r="F22" s="14" t="s">
        <v>20</v>
      </c>
      <c r="G22" s="14" t="s">
        <v>240</v>
      </c>
      <c r="H22" s="7">
        <v>28</v>
      </c>
      <c r="I22" s="7">
        <v>28</v>
      </c>
      <c r="J22" s="18"/>
      <c r="K22" s="18"/>
      <c r="L22" s="7">
        <v>28</v>
      </c>
      <c r="M22" s="15"/>
      <c r="N22" s="16">
        <f t="shared" si="0"/>
        <v>28</v>
      </c>
      <c r="O22" s="13">
        <v>19</v>
      </c>
    </row>
    <row r="23" spans="1:15" ht="18" customHeight="1">
      <c r="A23" s="14" t="s">
        <v>93</v>
      </c>
      <c r="B23" s="40" t="s">
        <v>277</v>
      </c>
      <c r="C23" s="40" t="s">
        <v>25</v>
      </c>
      <c r="D23" s="40">
        <v>160003</v>
      </c>
      <c r="E23" s="40" t="s">
        <v>278</v>
      </c>
      <c r="F23" s="40" t="s">
        <v>20</v>
      </c>
      <c r="G23" s="40" t="s">
        <v>240</v>
      </c>
      <c r="H23" s="7">
        <v>27.5</v>
      </c>
      <c r="I23" s="7">
        <v>27.5</v>
      </c>
      <c r="J23" s="53"/>
      <c r="K23" s="53"/>
      <c r="L23" s="7">
        <v>27.5</v>
      </c>
      <c r="M23" s="41"/>
      <c r="N23" s="42">
        <f t="shared" si="0"/>
        <v>27.5</v>
      </c>
      <c r="O23" s="13">
        <v>20</v>
      </c>
    </row>
    <row r="24" spans="1:15" ht="18" customHeight="1">
      <c r="A24" s="14" t="s">
        <v>96</v>
      </c>
      <c r="B24" s="14" t="s">
        <v>279</v>
      </c>
      <c r="C24" s="14" t="s">
        <v>18</v>
      </c>
      <c r="D24" s="14">
        <v>160003</v>
      </c>
      <c r="E24" s="14" t="s">
        <v>280</v>
      </c>
      <c r="F24" s="14" t="s">
        <v>20</v>
      </c>
      <c r="G24" s="14" t="s">
        <v>240</v>
      </c>
      <c r="H24" s="7">
        <v>25.5</v>
      </c>
      <c r="I24" s="7">
        <v>25.5</v>
      </c>
      <c r="J24" s="18"/>
      <c r="K24" s="18"/>
      <c r="L24" s="7">
        <v>25.5</v>
      </c>
      <c r="M24" s="15"/>
      <c r="N24" s="16">
        <f t="shared" si="0"/>
        <v>25.5</v>
      </c>
      <c r="O24" s="13">
        <v>21</v>
      </c>
    </row>
    <row r="25" spans="1:15" ht="18" customHeight="1">
      <c r="A25" s="14" t="s">
        <v>99</v>
      </c>
      <c r="B25" s="6" t="s">
        <v>281</v>
      </c>
      <c r="C25" s="6" t="s">
        <v>25</v>
      </c>
      <c r="D25" s="6">
        <v>160003</v>
      </c>
      <c r="E25" s="6" t="s">
        <v>282</v>
      </c>
      <c r="F25" s="6" t="s">
        <v>20</v>
      </c>
      <c r="G25" s="6" t="s">
        <v>240</v>
      </c>
      <c r="H25" s="7">
        <v>13</v>
      </c>
      <c r="I25" s="7">
        <v>13</v>
      </c>
      <c r="J25" s="19"/>
      <c r="K25" s="19"/>
      <c r="L25" s="7">
        <v>13</v>
      </c>
      <c r="M25" s="17"/>
      <c r="N25" s="12">
        <f t="shared" si="0"/>
        <v>13</v>
      </c>
      <c r="O25" s="13">
        <v>22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pane xSplit="7" ySplit="2" topLeftCell="H3" activePane="bottomRight" state="frozen"/>
      <selection pane="bottomRight" activeCell="J4" sqref="J4"/>
    </sheetView>
  </sheetViews>
  <sheetFormatPr defaultColWidth="9.140625" defaultRowHeight="12.75"/>
  <cols>
    <col min="1" max="1" width="6.28125" style="0" customWidth="1"/>
    <col min="3" max="3" width="6.8515625" style="0" customWidth="1"/>
    <col min="5" max="5" width="15.421875" style="0" customWidth="1"/>
    <col min="7" max="7" width="13.8515625" style="0" customWidth="1"/>
    <col min="8" max="8" width="14.8515625" style="0" customWidth="1"/>
    <col min="13" max="13" width="7.421875" style="0" customWidth="1"/>
    <col min="14" max="14" width="7.28125" style="0" customWidth="1"/>
  </cols>
  <sheetData>
    <row r="1" spans="1:15" ht="22.5">
      <c r="A1" s="1" t="s">
        <v>283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18" customHeight="1">
      <c r="A4" s="6" t="s">
        <v>16</v>
      </c>
      <c r="B4" s="6" t="s">
        <v>284</v>
      </c>
      <c r="C4" s="6" t="s">
        <v>25</v>
      </c>
      <c r="D4" s="6">
        <v>160004</v>
      </c>
      <c r="E4" s="6" t="s">
        <v>285</v>
      </c>
      <c r="F4" s="6" t="s">
        <v>20</v>
      </c>
      <c r="G4" s="6" t="s">
        <v>286</v>
      </c>
      <c r="H4" s="7">
        <v>66</v>
      </c>
      <c r="I4" s="7">
        <v>66</v>
      </c>
      <c r="J4" s="6"/>
      <c r="K4" s="6"/>
      <c r="L4" s="7">
        <v>66</v>
      </c>
      <c r="M4" s="17">
        <v>1</v>
      </c>
      <c r="N4" s="12">
        <f aca="true" t="shared" si="0" ref="N4:N38">SUM(L4:M4)</f>
        <v>67</v>
      </c>
      <c r="O4" s="6" t="s">
        <v>16</v>
      </c>
    </row>
    <row r="5" spans="1:15" ht="18" customHeight="1">
      <c r="A5" s="6" t="s">
        <v>23</v>
      </c>
      <c r="B5" s="6" t="s">
        <v>287</v>
      </c>
      <c r="C5" s="6" t="s">
        <v>25</v>
      </c>
      <c r="D5" s="6">
        <v>160004</v>
      </c>
      <c r="E5" s="6" t="s">
        <v>288</v>
      </c>
      <c r="F5" s="6" t="s">
        <v>20</v>
      </c>
      <c r="G5" s="6" t="s">
        <v>286</v>
      </c>
      <c r="H5" s="7">
        <v>57.5</v>
      </c>
      <c r="I5" s="7">
        <v>57.5</v>
      </c>
      <c r="J5" s="6"/>
      <c r="K5" s="6"/>
      <c r="L5" s="7">
        <v>57.5</v>
      </c>
      <c r="M5" s="17">
        <v>1</v>
      </c>
      <c r="N5" s="12">
        <f t="shared" si="0"/>
        <v>58.5</v>
      </c>
      <c r="O5" s="6" t="s">
        <v>23</v>
      </c>
    </row>
    <row r="6" spans="1:15" ht="18" customHeight="1">
      <c r="A6" s="6" t="s">
        <v>28</v>
      </c>
      <c r="B6" s="6" t="s">
        <v>289</v>
      </c>
      <c r="C6" s="6" t="s">
        <v>25</v>
      </c>
      <c r="D6" s="6">
        <v>160004</v>
      </c>
      <c r="E6" s="6" t="s">
        <v>290</v>
      </c>
      <c r="F6" s="6" t="s">
        <v>20</v>
      </c>
      <c r="G6" s="6" t="s">
        <v>286</v>
      </c>
      <c r="H6" s="7">
        <v>57.5</v>
      </c>
      <c r="I6" s="7">
        <v>57.5</v>
      </c>
      <c r="J6" s="6"/>
      <c r="K6" s="6"/>
      <c r="L6" s="7">
        <v>57.5</v>
      </c>
      <c r="M6" s="17">
        <v>1</v>
      </c>
      <c r="N6" s="12">
        <f t="shared" si="0"/>
        <v>58.5</v>
      </c>
      <c r="O6" s="6" t="s">
        <v>28</v>
      </c>
    </row>
    <row r="7" spans="1:15" ht="18" customHeight="1">
      <c r="A7" s="6" t="s">
        <v>32</v>
      </c>
      <c r="B7" s="6" t="s">
        <v>291</v>
      </c>
      <c r="C7" s="6" t="s">
        <v>25</v>
      </c>
      <c r="D7" s="6">
        <v>160004</v>
      </c>
      <c r="E7" s="6" t="s">
        <v>292</v>
      </c>
      <c r="F7" s="6" t="s">
        <v>20</v>
      </c>
      <c r="G7" s="6" t="s">
        <v>286</v>
      </c>
      <c r="H7" s="7">
        <v>58</v>
      </c>
      <c r="I7" s="7">
        <v>58</v>
      </c>
      <c r="J7" s="6"/>
      <c r="K7" s="6"/>
      <c r="L7" s="7">
        <v>58</v>
      </c>
      <c r="M7" s="17"/>
      <c r="N7" s="12">
        <f t="shared" si="0"/>
        <v>58</v>
      </c>
      <c r="O7" s="6" t="s">
        <v>32</v>
      </c>
    </row>
    <row r="8" spans="1:15" ht="18" customHeight="1">
      <c r="A8" s="6" t="s">
        <v>36</v>
      </c>
      <c r="B8" s="6" t="s">
        <v>293</v>
      </c>
      <c r="C8" s="6" t="s">
        <v>25</v>
      </c>
      <c r="D8" s="6">
        <v>160004</v>
      </c>
      <c r="E8" s="6" t="s">
        <v>294</v>
      </c>
      <c r="F8" s="6" t="s">
        <v>20</v>
      </c>
      <c r="G8" s="6" t="s">
        <v>286</v>
      </c>
      <c r="H8" s="7">
        <v>54.5</v>
      </c>
      <c r="I8" s="7">
        <v>54.5</v>
      </c>
      <c r="J8" s="6"/>
      <c r="K8" s="6"/>
      <c r="L8" s="7">
        <v>54.5</v>
      </c>
      <c r="M8" s="17">
        <v>1</v>
      </c>
      <c r="N8" s="12">
        <f t="shared" si="0"/>
        <v>55.5</v>
      </c>
      <c r="O8" s="6" t="s">
        <v>36</v>
      </c>
    </row>
    <row r="9" spans="1:15" ht="18" customHeight="1">
      <c r="A9" s="6" t="s">
        <v>40</v>
      </c>
      <c r="B9" s="6" t="s">
        <v>295</v>
      </c>
      <c r="C9" s="6" t="s">
        <v>25</v>
      </c>
      <c r="D9" s="6">
        <v>160004</v>
      </c>
      <c r="E9" s="6" t="s">
        <v>296</v>
      </c>
      <c r="F9" s="6" t="s">
        <v>20</v>
      </c>
      <c r="G9" s="6" t="s">
        <v>286</v>
      </c>
      <c r="H9" s="7">
        <v>50.5</v>
      </c>
      <c r="I9" s="7">
        <v>50.5</v>
      </c>
      <c r="J9" s="6"/>
      <c r="K9" s="6"/>
      <c r="L9" s="7">
        <v>50.5</v>
      </c>
      <c r="M9" s="17">
        <v>1</v>
      </c>
      <c r="N9" s="12">
        <f t="shared" si="0"/>
        <v>51.5</v>
      </c>
      <c r="O9" s="6" t="s">
        <v>40</v>
      </c>
    </row>
    <row r="10" spans="1:15" ht="18" customHeight="1">
      <c r="A10" s="6" t="s">
        <v>44</v>
      </c>
      <c r="B10" s="6" t="s">
        <v>297</v>
      </c>
      <c r="C10" s="6" t="s">
        <v>25</v>
      </c>
      <c r="D10" s="6">
        <v>160004</v>
      </c>
      <c r="E10" s="6" t="s">
        <v>298</v>
      </c>
      <c r="F10" s="6" t="s">
        <v>20</v>
      </c>
      <c r="G10" s="6" t="s">
        <v>286</v>
      </c>
      <c r="H10" s="7">
        <v>51</v>
      </c>
      <c r="I10" s="7">
        <v>51</v>
      </c>
      <c r="J10" s="6"/>
      <c r="K10" s="6"/>
      <c r="L10" s="7">
        <v>51</v>
      </c>
      <c r="M10" s="17"/>
      <c r="N10" s="12">
        <f t="shared" si="0"/>
        <v>51</v>
      </c>
      <c r="O10" s="6" t="s">
        <v>44</v>
      </c>
    </row>
    <row r="11" spans="1:15" ht="18" customHeight="1">
      <c r="A11" s="6" t="s">
        <v>48</v>
      </c>
      <c r="B11" s="6" t="s">
        <v>299</v>
      </c>
      <c r="C11" s="6" t="s">
        <v>25</v>
      </c>
      <c r="D11" s="6">
        <v>160004</v>
      </c>
      <c r="E11" s="6" t="s">
        <v>300</v>
      </c>
      <c r="F11" s="6" t="s">
        <v>20</v>
      </c>
      <c r="G11" s="6" t="s">
        <v>286</v>
      </c>
      <c r="H11" s="7">
        <v>51</v>
      </c>
      <c r="I11" s="7">
        <v>51</v>
      </c>
      <c r="J11" s="6"/>
      <c r="K11" s="6"/>
      <c r="L11" s="7">
        <v>51</v>
      </c>
      <c r="M11" s="17"/>
      <c r="N11" s="12">
        <f t="shared" si="0"/>
        <v>51</v>
      </c>
      <c r="O11" s="6" t="s">
        <v>48</v>
      </c>
    </row>
    <row r="12" spans="1:15" ht="18" customHeight="1">
      <c r="A12" s="6" t="s">
        <v>52</v>
      </c>
      <c r="B12" s="6" t="s">
        <v>301</v>
      </c>
      <c r="C12" s="6" t="s">
        <v>18</v>
      </c>
      <c r="D12" s="6">
        <v>160004</v>
      </c>
      <c r="E12" s="6" t="s">
        <v>302</v>
      </c>
      <c r="F12" s="6" t="s">
        <v>20</v>
      </c>
      <c r="G12" s="6" t="s">
        <v>286</v>
      </c>
      <c r="H12" s="7">
        <v>51</v>
      </c>
      <c r="I12" s="7">
        <v>51</v>
      </c>
      <c r="J12" s="6"/>
      <c r="K12" s="6"/>
      <c r="L12" s="7">
        <v>51</v>
      </c>
      <c r="M12" s="17"/>
      <c r="N12" s="12">
        <f t="shared" si="0"/>
        <v>51</v>
      </c>
      <c r="O12" s="6" t="s">
        <v>52</v>
      </c>
    </row>
    <row r="13" spans="1:15" ht="18" customHeight="1">
      <c r="A13" s="6" t="s">
        <v>56</v>
      </c>
      <c r="B13" s="6" t="s">
        <v>303</v>
      </c>
      <c r="C13" s="6" t="s">
        <v>25</v>
      </c>
      <c r="D13" s="6">
        <v>160004</v>
      </c>
      <c r="E13" s="6" t="s">
        <v>304</v>
      </c>
      <c r="F13" s="6" t="s">
        <v>20</v>
      </c>
      <c r="G13" s="6" t="s">
        <v>286</v>
      </c>
      <c r="H13" s="7">
        <v>50.5</v>
      </c>
      <c r="I13" s="7">
        <v>50.5</v>
      </c>
      <c r="J13" s="6"/>
      <c r="K13" s="6"/>
      <c r="L13" s="7">
        <v>50.5</v>
      </c>
      <c r="M13" s="17"/>
      <c r="N13" s="12">
        <f t="shared" si="0"/>
        <v>50.5</v>
      </c>
      <c r="O13" s="6" t="s">
        <v>56</v>
      </c>
    </row>
    <row r="14" spans="1:15" ht="18" customHeight="1">
      <c r="A14" s="6" t="s">
        <v>60</v>
      </c>
      <c r="B14" s="6" t="s">
        <v>305</v>
      </c>
      <c r="C14" s="6" t="s">
        <v>25</v>
      </c>
      <c r="D14" s="6">
        <v>160004</v>
      </c>
      <c r="E14" s="6" t="s">
        <v>306</v>
      </c>
      <c r="F14" s="6" t="s">
        <v>20</v>
      </c>
      <c r="G14" s="6" t="s">
        <v>286</v>
      </c>
      <c r="H14" s="7">
        <v>49.5</v>
      </c>
      <c r="I14" s="7">
        <v>49.5</v>
      </c>
      <c r="J14" s="6"/>
      <c r="K14" s="6"/>
      <c r="L14" s="7">
        <v>49.5</v>
      </c>
      <c r="M14" s="17"/>
      <c r="N14" s="12">
        <f t="shared" si="0"/>
        <v>49.5</v>
      </c>
      <c r="O14" s="6" t="s">
        <v>60</v>
      </c>
    </row>
    <row r="15" spans="1:15" ht="18" customHeight="1">
      <c r="A15" s="6" t="s">
        <v>64</v>
      </c>
      <c r="B15" s="6" t="s">
        <v>307</v>
      </c>
      <c r="C15" s="6" t="s">
        <v>25</v>
      </c>
      <c r="D15" s="6">
        <v>160004</v>
      </c>
      <c r="E15" s="6" t="s">
        <v>308</v>
      </c>
      <c r="F15" s="6" t="s">
        <v>20</v>
      </c>
      <c r="G15" s="6" t="s">
        <v>286</v>
      </c>
      <c r="H15" s="7">
        <v>48.5</v>
      </c>
      <c r="I15" s="7">
        <v>48.5</v>
      </c>
      <c r="J15" s="6"/>
      <c r="K15" s="6"/>
      <c r="L15" s="7">
        <v>48.5</v>
      </c>
      <c r="M15" s="17">
        <v>1</v>
      </c>
      <c r="N15" s="12">
        <f t="shared" si="0"/>
        <v>49.5</v>
      </c>
      <c r="O15" s="6" t="s">
        <v>64</v>
      </c>
    </row>
    <row r="16" spans="1:15" ht="18" customHeight="1">
      <c r="A16" s="6" t="s">
        <v>68</v>
      </c>
      <c r="B16" s="6" t="s">
        <v>309</v>
      </c>
      <c r="C16" s="6" t="s">
        <v>25</v>
      </c>
      <c r="D16" s="6">
        <v>160004</v>
      </c>
      <c r="E16" s="6" t="s">
        <v>310</v>
      </c>
      <c r="F16" s="6" t="s">
        <v>20</v>
      </c>
      <c r="G16" s="6" t="s">
        <v>286</v>
      </c>
      <c r="H16" s="7">
        <v>48.5</v>
      </c>
      <c r="I16" s="7">
        <v>48.5</v>
      </c>
      <c r="J16" s="6"/>
      <c r="K16" s="6"/>
      <c r="L16" s="7">
        <v>48.5</v>
      </c>
      <c r="M16" s="17">
        <v>1</v>
      </c>
      <c r="N16" s="12">
        <f t="shared" si="0"/>
        <v>49.5</v>
      </c>
      <c r="O16" s="6" t="s">
        <v>68</v>
      </c>
    </row>
    <row r="17" spans="1:15" ht="18" customHeight="1">
      <c r="A17" s="6" t="s">
        <v>72</v>
      </c>
      <c r="B17" s="6" t="s">
        <v>311</v>
      </c>
      <c r="C17" s="6" t="s">
        <v>25</v>
      </c>
      <c r="D17" s="6">
        <v>160004</v>
      </c>
      <c r="E17" s="6" t="s">
        <v>312</v>
      </c>
      <c r="F17" s="6" t="s">
        <v>20</v>
      </c>
      <c r="G17" s="6" t="s">
        <v>286</v>
      </c>
      <c r="H17" s="7">
        <v>46.5</v>
      </c>
      <c r="I17" s="7">
        <v>46.5</v>
      </c>
      <c r="J17" s="6"/>
      <c r="K17" s="6"/>
      <c r="L17" s="7">
        <v>46.5</v>
      </c>
      <c r="M17" s="17"/>
      <c r="N17" s="12">
        <f t="shared" si="0"/>
        <v>46.5</v>
      </c>
      <c r="O17" s="6" t="s">
        <v>72</v>
      </c>
    </row>
    <row r="18" spans="1:15" ht="18" customHeight="1">
      <c r="A18" s="6" t="s">
        <v>75</v>
      </c>
      <c r="B18" s="6" t="s">
        <v>313</v>
      </c>
      <c r="C18" s="6" t="s">
        <v>25</v>
      </c>
      <c r="D18" s="6">
        <v>160004</v>
      </c>
      <c r="E18" s="6" t="s">
        <v>314</v>
      </c>
      <c r="F18" s="6" t="s">
        <v>20</v>
      </c>
      <c r="G18" s="6" t="s">
        <v>286</v>
      </c>
      <c r="H18" s="7">
        <v>46</v>
      </c>
      <c r="I18" s="7">
        <v>46</v>
      </c>
      <c r="J18" s="6"/>
      <c r="K18" s="6"/>
      <c r="L18" s="7">
        <v>46</v>
      </c>
      <c r="M18" s="17"/>
      <c r="N18" s="12">
        <f t="shared" si="0"/>
        <v>46</v>
      </c>
      <c r="O18" s="6" t="s">
        <v>75</v>
      </c>
    </row>
    <row r="19" spans="1:15" ht="18" customHeight="1">
      <c r="A19" s="6" t="s">
        <v>79</v>
      </c>
      <c r="B19" s="6" t="s">
        <v>315</v>
      </c>
      <c r="C19" s="6" t="s">
        <v>25</v>
      </c>
      <c r="D19" s="6">
        <v>160004</v>
      </c>
      <c r="E19" s="6" t="s">
        <v>316</v>
      </c>
      <c r="F19" s="6" t="s">
        <v>20</v>
      </c>
      <c r="G19" s="6" t="s">
        <v>286</v>
      </c>
      <c r="H19" s="7">
        <v>45</v>
      </c>
      <c r="I19" s="7">
        <v>45</v>
      </c>
      <c r="J19" s="6"/>
      <c r="K19" s="6"/>
      <c r="L19" s="7">
        <v>45</v>
      </c>
      <c r="M19" s="17"/>
      <c r="N19" s="12">
        <f t="shared" si="0"/>
        <v>45</v>
      </c>
      <c r="O19" s="6" t="s">
        <v>79</v>
      </c>
    </row>
    <row r="20" spans="1:15" ht="18" customHeight="1">
      <c r="A20" s="6" t="s">
        <v>82</v>
      </c>
      <c r="B20" s="6" t="s">
        <v>317</v>
      </c>
      <c r="C20" s="6" t="s">
        <v>25</v>
      </c>
      <c r="D20" s="6">
        <v>160004</v>
      </c>
      <c r="E20" s="6" t="s">
        <v>318</v>
      </c>
      <c r="F20" s="6" t="s">
        <v>20</v>
      </c>
      <c r="G20" s="6" t="s">
        <v>286</v>
      </c>
      <c r="H20" s="7">
        <v>44.5</v>
      </c>
      <c r="I20" s="7">
        <v>44.5</v>
      </c>
      <c r="J20" s="6"/>
      <c r="K20" s="6"/>
      <c r="L20" s="7">
        <v>44.5</v>
      </c>
      <c r="M20" s="17"/>
      <c r="N20" s="12">
        <f t="shared" si="0"/>
        <v>44.5</v>
      </c>
      <c r="O20" s="6" t="s">
        <v>82</v>
      </c>
    </row>
    <row r="21" spans="1:15" ht="18" customHeight="1">
      <c r="A21" s="6" t="s">
        <v>86</v>
      </c>
      <c r="B21" s="6" t="s">
        <v>319</v>
      </c>
      <c r="C21" s="6" t="s">
        <v>25</v>
      </c>
      <c r="D21" s="6">
        <v>160004</v>
      </c>
      <c r="E21" s="6" t="s">
        <v>320</v>
      </c>
      <c r="F21" s="6" t="s">
        <v>20</v>
      </c>
      <c r="G21" s="6" t="s">
        <v>286</v>
      </c>
      <c r="H21" s="7">
        <v>44</v>
      </c>
      <c r="I21" s="7">
        <v>44</v>
      </c>
      <c r="J21" s="6"/>
      <c r="K21" s="6"/>
      <c r="L21" s="7">
        <v>44</v>
      </c>
      <c r="M21" s="17"/>
      <c r="N21" s="12">
        <f t="shared" si="0"/>
        <v>44</v>
      </c>
      <c r="O21" s="6" t="s">
        <v>86</v>
      </c>
    </row>
    <row r="22" spans="1:15" ht="18" customHeight="1">
      <c r="A22" s="6" t="s">
        <v>90</v>
      </c>
      <c r="B22" s="6" t="s">
        <v>321</v>
      </c>
      <c r="C22" s="6" t="s">
        <v>25</v>
      </c>
      <c r="D22" s="6">
        <v>160004</v>
      </c>
      <c r="E22" s="6" t="s">
        <v>322</v>
      </c>
      <c r="F22" s="6" t="s">
        <v>20</v>
      </c>
      <c r="G22" s="6" t="s">
        <v>286</v>
      </c>
      <c r="H22" s="7">
        <v>44</v>
      </c>
      <c r="I22" s="7">
        <v>44</v>
      </c>
      <c r="J22" s="6"/>
      <c r="K22" s="6"/>
      <c r="L22" s="7">
        <v>44</v>
      </c>
      <c r="M22" s="17"/>
      <c r="N22" s="12">
        <f t="shared" si="0"/>
        <v>44</v>
      </c>
      <c r="O22" s="6" t="s">
        <v>90</v>
      </c>
    </row>
    <row r="23" spans="1:15" ht="18" customHeight="1">
      <c r="A23" s="6" t="s">
        <v>93</v>
      </c>
      <c r="B23" s="6" t="s">
        <v>323</v>
      </c>
      <c r="C23" s="6" t="s">
        <v>25</v>
      </c>
      <c r="D23" s="6">
        <v>160004</v>
      </c>
      <c r="E23" s="6" t="s">
        <v>324</v>
      </c>
      <c r="F23" s="6" t="s">
        <v>20</v>
      </c>
      <c r="G23" s="6" t="s">
        <v>286</v>
      </c>
      <c r="H23" s="7">
        <v>43.5</v>
      </c>
      <c r="I23" s="7">
        <v>43.5</v>
      </c>
      <c r="J23" s="6"/>
      <c r="K23" s="6"/>
      <c r="L23" s="7">
        <v>43.5</v>
      </c>
      <c r="M23" s="17"/>
      <c r="N23" s="12">
        <f t="shared" si="0"/>
        <v>43.5</v>
      </c>
      <c r="O23" s="6" t="s">
        <v>93</v>
      </c>
    </row>
    <row r="24" spans="1:15" ht="18" customHeight="1">
      <c r="A24" s="6" t="s">
        <v>96</v>
      </c>
      <c r="B24" s="6" t="s">
        <v>325</v>
      </c>
      <c r="C24" s="6" t="s">
        <v>25</v>
      </c>
      <c r="D24" s="6">
        <v>160004</v>
      </c>
      <c r="E24" s="6" t="s">
        <v>326</v>
      </c>
      <c r="F24" s="6" t="s">
        <v>20</v>
      </c>
      <c r="G24" s="6" t="s">
        <v>286</v>
      </c>
      <c r="H24" s="7">
        <v>43.5</v>
      </c>
      <c r="I24" s="7">
        <v>43.5</v>
      </c>
      <c r="J24" s="6"/>
      <c r="K24" s="6"/>
      <c r="L24" s="7">
        <v>43.5</v>
      </c>
      <c r="M24" s="17"/>
      <c r="N24" s="12">
        <f t="shared" si="0"/>
        <v>43.5</v>
      </c>
      <c r="O24" s="6" t="s">
        <v>96</v>
      </c>
    </row>
    <row r="25" spans="1:15" ht="18" customHeight="1">
      <c r="A25" s="6" t="s">
        <v>99</v>
      </c>
      <c r="B25" s="6" t="s">
        <v>327</v>
      </c>
      <c r="C25" s="6" t="s">
        <v>25</v>
      </c>
      <c r="D25" s="6">
        <v>160004</v>
      </c>
      <c r="E25" s="6" t="s">
        <v>328</v>
      </c>
      <c r="F25" s="6" t="s">
        <v>20</v>
      </c>
      <c r="G25" s="6" t="s">
        <v>286</v>
      </c>
      <c r="H25" s="7">
        <v>43.5</v>
      </c>
      <c r="I25" s="7">
        <v>43.5</v>
      </c>
      <c r="J25" s="6"/>
      <c r="K25" s="6"/>
      <c r="L25" s="7">
        <v>43.5</v>
      </c>
      <c r="M25" s="17"/>
      <c r="N25" s="12">
        <f t="shared" si="0"/>
        <v>43.5</v>
      </c>
      <c r="O25" s="6" t="s">
        <v>99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pane xSplit="7" ySplit="2" topLeftCell="H3" activePane="bottomRight" state="frozen"/>
      <selection pane="bottomRight" activeCell="J4" sqref="J4"/>
    </sheetView>
  </sheetViews>
  <sheetFormatPr defaultColWidth="9.140625" defaultRowHeight="12.75"/>
  <cols>
    <col min="1" max="1" width="4.57421875" style="0" customWidth="1"/>
    <col min="2" max="2" width="10.7109375" style="0" customWidth="1"/>
    <col min="3" max="3" width="6.140625" style="0" customWidth="1"/>
    <col min="5" max="5" width="14.8515625" style="0" customWidth="1"/>
    <col min="6" max="6" width="10.7109375" style="0" customWidth="1"/>
    <col min="7" max="7" width="16.421875" style="0" customWidth="1"/>
    <col min="8" max="8" width="18.00390625" style="0" customWidth="1"/>
    <col min="9" max="9" width="13.8515625" style="0" customWidth="1"/>
    <col min="13" max="14" width="7.140625" style="0" customWidth="1"/>
  </cols>
  <sheetData>
    <row r="1" spans="1:15" ht="22.5">
      <c r="A1" s="1" t="s">
        <v>329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19.5" customHeight="1">
      <c r="A4" s="14" t="s">
        <v>16</v>
      </c>
      <c r="B4" s="40" t="s">
        <v>330</v>
      </c>
      <c r="C4" s="40" t="s">
        <v>18</v>
      </c>
      <c r="D4" s="40">
        <v>160005</v>
      </c>
      <c r="E4" s="40" t="s">
        <v>331</v>
      </c>
      <c r="F4" s="40" t="s">
        <v>20</v>
      </c>
      <c r="G4" s="40" t="s">
        <v>332</v>
      </c>
      <c r="H4" s="7">
        <v>63.5</v>
      </c>
      <c r="I4" s="7">
        <v>63.5</v>
      </c>
      <c r="J4" s="52"/>
      <c r="K4" s="40"/>
      <c r="L4" s="7">
        <v>63.5</v>
      </c>
      <c r="M4" s="41">
        <v>1</v>
      </c>
      <c r="N4" s="42">
        <f aca="true" t="shared" si="0" ref="N4:N29">SUM(L4:M4)</f>
        <v>64.5</v>
      </c>
      <c r="O4" s="40" t="s">
        <v>16</v>
      </c>
    </row>
    <row r="5" spans="1:15" ht="19.5" customHeight="1">
      <c r="A5" s="14" t="s">
        <v>23</v>
      </c>
      <c r="B5" s="14" t="s">
        <v>333</v>
      </c>
      <c r="C5" s="14" t="s">
        <v>25</v>
      </c>
      <c r="D5" s="14">
        <v>160005</v>
      </c>
      <c r="E5" s="14" t="s">
        <v>334</v>
      </c>
      <c r="F5" s="14" t="s">
        <v>20</v>
      </c>
      <c r="G5" s="14" t="s">
        <v>332</v>
      </c>
      <c r="H5" s="7">
        <v>63</v>
      </c>
      <c r="I5" s="7">
        <v>63</v>
      </c>
      <c r="J5" s="14"/>
      <c r="K5" s="14"/>
      <c r="L5" s="7">
        <v>63</v>
      </c>
      <c r="M5" s="15">
        <v>1</v>
      </c>
      <c r="N5" s="16">
        <f t="shared" si="0"/>
        <v>64</v>
      </c>
      <c r="O5" s="40" t="s">
        <v>23</v>
      </c>
    </row>
    <row r="6" spans="1:15" ht="19.5" customHeight="1">
      <c r="A6" s="14" t="s">
        <v>28</v>
      </c>
      <c r="B6" s="14" t="s">
        <v>335</v>
      </c>
      <c r="C6" s="14" t="s">
        <v>25</v>
      </c>
      <c r="D6" s="14">
        <v>160005</v>
      </c>
      <c r="E6" s="14" t="s">
        <v>336</v>
      </c>
      <c r="F6" s="14" t="s">
        <v>20</v>
      </c>
      <c r="G6" s="14" t="s">
        <v>332</v>
      </c>
      <c r="H6" s="7">
        <v>63</v>
      </c>
      <c r="I6" s="7">
        <v>63</v>
      </c>
      <c r="J6" s="14"/>
      <c r="K6" s="14"/>
      <c r="L6" s="7">
        <v>63</v>
      </c>
      <c r="M6" s="15">
        <v>1</v>
      </c>
      <c r="N6" s="16">
        <f t="shared" si="0"/>
        <v>64</v>
      </c>
      <c r="O6" s="40" t="s">
        <v>28</v>
      </c>
    </row>
    <row r="7" spans="1:15" ht="19.5" customHeight="1">
      <c r="A7" s="14" t="s">
        <v>32</v>
      </c>
      <c r="B7" s="14" t="s">
        <v>337</v>
      </c>
      <c r="C7" s="14" t="s">
        <v>25</v>
      </c>
      <c r="D7" s="14">
        <v>160005</v>
      </c>
      <c r="E7" s="14" t="s">
        <v>338</v>
      </c>
      <c r="F7" s="14" t="s">
        <v>20</v>
      </c>
      <c r="G7" s="14" t="s">
        <v>332</v>
      </c>
      <c r="H7" s="7">
        <v>60</v>
      </c>
      <c r="I7" s="7">
        <v>60</v>
      </c>
      <c r="J7" s="14"/>
      <c r="K7" s="14"/>
      <c r="L7" s="7">
        <v>60</v>
      </c>
      <c r="M7" s="15">
        <v>1</v>
      </c>
      <c r="N7" s="16">
        <f t="shared" si="0"/>
        <v>61</v>
      </c>
      <c r="O7" s="40" t="s">
        <v>32</v>
      </c>
    </row>
    <row r="8" spans="1:15" ht="19.5" customHeight="1">
      <c r="A8" s="14" t="s">
        <v>36</v>
      </c>
      <c r="B8" s="6" t="s">
        <v>339</v>
      </c>
      <c r="C8" s="6" t="s">
        <v>18</v>
      </c>
      <c r="D8" s="6">
        <v>160005</v>
      </c>
      <c r="E8" s="6" t="s">
        <v>340</v>
      </c>
      <c r="F8" s="6" t="s">
        <v>20</v>
      </c>
      <c r="G8" s="6" t="s">
        <v>332</v>
      </c>
      <c r="H8" s="7">
        <v>57</v>
      </c>
      <c r="I8" s="7">
        <v>57</v>
      </c>
      <c r="J8" s="6"/>
      <c r="K8" s="6"/>
      <c r="L8" s="7">
        <v>57</v>
      </c>
      <c r="M8" s="17"/>
      <c r="N8" s="12">
        <f t="shared" si="0"/>
        <v>57</v>
      </c>
      <c r="O8" s="40" t="s">
        <v>36</v>
      </c>
    </row>
    <row r="9" spans="1:15" ht="19.5" customHeight="1">
      <c r="A9" s="14" t="s">
        <v>40</v>
      </c>
      <c r="B9" s="14" t="s">
        <v>341</v>
      </c>
      <c r="C9" s="14" t="s">
        <v>25</v>
      </c>
      <c r="D9" s="14">
        <v>160005</v>
      </c>
      <c r="E9" s="14" t="s">
        <v>342</v>
      </c>
      <c r="F9" s="14" t="s">
        <v>20</v>
      </c>
      <c r="G9" s="14" t="s">
        <v>332</v>
      </c>
      <c r="H9" s="7">
        <v>55.5</v>
      </c>
      <c r="I9" s="7">
        <v>55.5</v>
      </c>
      <c r="J9" s="14"/>
      <c r="K9" s="14"/>
      <c r="L9" s="7">
        <v>55.5</v>
      </c>
      <c r="M9" s="15"/>
      <c r="N9" s="16">
        <f t="shared" si="0"/>
        <v>55.5</v>
      </c>
      <c r="O9" s="40" t="s">
        <v>40</v>
      </c>
    </row>
    <row r="10" spans="1:15" ht="19.5" customHeight="1">
      <c r="A10" s="14" t="s">
        <v>44</v>
      </c>
      <c r="B10" s="40" t="s">
        <v>343</v>
      </c>
      <c r="C10" s="40" t="s">
        <v>25</v>
      </c>
      <c r="D10" s="40">
        <v>160005</v>
      </c>
      <c r="E10" s="40" t="s">
        <v>344</v>
      </c>
      <c r="F10" s="40" t="s">
        <v>20</v>
      </c>
      <c r="G10" s="40" t="s">
        <v>332</v>
      </c>
      <c r="H10" s="7">
        <v>55</v>
      </c>
      <c r="I10" s="7">
        <v>55</v>
      </c>
      <c r="J10" s="40"/>
      <c r="K10" s="40"/>
      <c r="L10" s="7">
        <v>55</v>
      </c>
      <c r="M10" s="41"/>
      <c r="N10" s="42">
        <f t="shared" si="0"/>
        <v>55</v>
      </c>
      <c r="O10" s="40" t="s">
        <v>44</v>
      </c>
    </row>
    <row r="11" spans="1:15" ht="19.5" customHeight="1">
      <c r="A11" s="14" t="s">
        <v>48</v>
      </c>
      <c r="B11" s="6" t="s">
        <v>345</v>
      </c>
      <c r="C11" s="6" t="s">
        <v>18</v>
      </c>
      <c r="D11" s="6">
        <v>160005</v>
      </c>
      <c r="E11" s="6" t="s">
        <v>346</v>
      </c>
      <c r="F11" s="6" t="s">
        <v>20</v>
      </c>
      <c r="G11" s="6" t="s">
        <v>332</v>
      </c>
      <c r="H11" s="7">
        <v>53.5</v>
      </c>
      <c r="I11" s="7">
        <v>53.5</v>
      </c>
      <c r="J11" s="6"/>
      <c r="K11" s="6"/>
      <c r="L11" s="7">
        <v>53.5</v>
      </c>
      <c r="M11" s="17">
        <v>1</v>
      </c>
      <c r="N11" s="12">
        <f t="shared" si="0"/>
        <v>54.5</v>
      </c>
      <c r="O11" s="40" t="s">
        <v>48</v>
      </c>
    </row>
    <row r="12" spans="1:15" ht="19.5" customHeight="1">
      <c r="A12" s="14" t="s">
        <v>52</v>
      </c>
      <c r="B12" s="14" t="s">
        <v>347</v>
      </c>
      <c r="C12" s="14" t="s">
        <v>25</v>
      </c>
      <c r="D12" s="14">
        <v>160005</v>
      </c>
      <c r="E12" s="14" t="s">
        <v>348</v>
      </c>
      <c r="F12" s="14" t="s">
        <v>20</v>
      </c>
      <c r="G12" s="14" t="s">
        <v>332</v>
      </c>
      <c r="H12" s="7">
        <v>52</v>
      </c>
      <c r="I12" s="7">
        <v>52</v>
      </c>
      <c r="J12" s="14"/>
      <c r="K12" s="14"/>
      <c r="L12" s="7">
        <v>52</v>
      </c>
      <c r="M12" s="15">
        <v>1</v>
      </c>
      <c r="N12" s="16">
        <f t="shared" si="0"/>
        <v>53</v>
      </c>
      <c r="O12" s="40" t="s">
        <v>52</v>
      </c>
    </row>
    <row r="13" spans="1:15" ht="19.5" customHeight="1">
      <c r="A13" s="14" t="s">
        <v>56</v>
      </c>
      <c r="B13" s="14" t="s">
        <v>349</v>
      </c>
      <c r="C13" s="14" t="s">
        <v>25</v>
      </c>
      <c r="D13" s="14">
        <v>160005</v>
      </c>
      <c r="E13" s="14" t="s">
        <v>350</v>
      </c>
      <c r="F13" s="14" t="s">
        <v>20</v>
      </c>
      <c r="G13" s="14" t="s">
        <v>332</v>
      </c>
      <c r="H13" s="7">
        <v>52</v>
      </c>
      <c r="I13" s="7">
        <v>52</v>
      </c>
      <c r="J13" s="14"/>
      <c r="K13" s="14"/>
      <c r="L13" s="7">
        <v>52</v>
      </c>
      <c r="M13" s="15"/>
      <c r="N13" s="16">
        <f t="shared" si="0"/>
        <v>52</v>
      </c>
      <c r="O13" s="40" t="s">
        <v>56</v>
      </c>
    </row>
    <row r="14" spans="1:15" ht="19.5" customHeight="1">
      <c r="A14" s="14" t="s">
        <v>60</v>
      </c>
      <c r="B14" s="14" t="s">
        <v>351</v>
      </c>
      <c r="C14" s="14" t="s">
        <v>25</v>
      </c>
      <c r="D14" s="14">
        <v>160005</v>
      </c>
      <c r="E14" s="14" t="s">
        <v>352</v>
      </c>
      <c r="F14" s="14" t="s">
        <v>20</v>
      </c>
      <c r="G14" s="14" t="s">
        <v>332</v>
      </c>
      <c r="H14" s="7">
        <v>50.5</v>
      </c>
      <c r="I14" s="7">
        <v>50.5</v>
      </c>
      <c r="J14" s="14"/>
      <c r="K14" s="14"/>
      <c r="L14" s="7">
        <v>50.5</v>
      </c>
      <c r="M14" s="15">
        <v>1</v>
      </c>
      <c r="N14" s="16">
        <f t="shared" si="0"/>
        <v>51.5</v>
      </c>
      <c r="O14" s="40" t="s">
        <v>60</v>
      </c>
    </row>
    <row r="15" spans="1:15" ht="19.5" customHeight="1">
      <c r="A15" s="14" t="s">
        <v>64</v>
      </c>
      <c r="B15" s="14" t="s">
        <v>353</v>
      </c>
      <c r="C15" s="14" t="s">
        <v>18</v>
      </c>
      <c r="D15" s="14">
        <v>160005</v>
      </c>
      <c r="E15" s="14" t="s">
        <v>354</v>
      </c>
      <c r="F15" s="14" t="s">
        <v>20</v>
      </c>
      <c r="G15" s="14" t="s">
        <v>332</v>
      </c>
      <c r="H15" s="7">
        <v>50</v>
      </c>
      <c r="I15" s="7">
        <v>50</v>
      </c>
      <c r="J15" s="14"/>
      <c r="K15" s="14"/>
      <c r="L15" s="7">
        <v>50</v>
      </c>
      <c r="M15" s="15"/>
      <c r="N15" s="16">
        <f t="shared" si="0"/>
        <v>50</v>
      </c>
      <c r="O15" s="40" t="s">
        <v>64</v>
      </c>
    </row>
    <row r="16" spans="1:15" ht="19.5" customHeight="1">
      <c r="A16" s="14" t="s">
        <v>68</v>
      </c>
      <c r="B16" s="40" t="s">
        <v>355</v>
      </c>
      <c r="C16" s="40" t="s">
        <v>25</v>
      </c>
      <c r="D16" s="40">
        <v>160005</v>
      </c>
      <c r="E16" s="40" t="s">
        <v>356</v>
      </c>
      <c r="F16" s="40" t="s">
        <v>20</v>
      </c>
      <c r="G16" s="40" t="s">
        <v>332</v>
      </c>
      <c r="H16" s="7">
        <v>48.5</v>
      </c>
      <c r="I16" s="7">
        <v>48.5</v>
      </c>
      <c r="J16" s="40"/>
      <c r="K16" s="40"/>
      <c r="L16" s="7">
        <v>48.5</v>
      </c>
      <c r="M16" s="41">
        <v>1</v>
      </c>
      <c r="N16" s="42">
        <f t="shared" si="0"/>
        <v>49.5</v>
      </c>
      <c r="O16" s="40" t="s">
        <v>68</v>
      </c>
    </row>
    <row r="17" spans="1:15" ht="19.5" customHeight="1">
      <c r="A17" s="14" t="s">
        <v>72</v>
      </c>
      <c r="B17" s="40" t="s">
        <v>357</v>
      </c>
      <c r="C17" s="40" t="s">
        <v>25</v>
      </c>
      <c r="D17" s="40">
        <v>160005</v>
      </c>
      <c r="E17" s="40" t="s">
        <v>358</v>
      </c>
      <c r="F17" s="40" t="s">
        <v>20</v>
      </c>
      <c r="G17" s="40" t="s">
        <v>332</v>
      </c>
      <c r="H17" s="7">
        <v>47.5</v>
      </c>
      <c r="I17" s="7">
        <v>47.5</v>
      </c>
      <c r="J17" s="40"/>
      <c r="K17" s="40"/>
      <c r="L17" s="7">
        <v>47.5</v>
      </c>
      <c r="M17" s="41">
        <v>1</v>
      </c>
      <c r="N17" s="42">
        <f t="shared" si="0"/>
        <v>48.5</v>
      </c>
      <c r="O17" s="40" t="s">
        <v>72</v>
      </c>
    </row>
    <row r="18" spans="1:15" ht="19.5" customHeight="1">
      <c r="A18" s="14" t="s">
        <v>75</v>
      </c>
      <c r="B18" s="14" t="s">
        <v>359</v>
      </c>
      <c r="C18" s="14" t="s">
        <v>25</v>
      </c>
      <c r="D18" s="14">
        <v>160005</v>
      </c>
      <c r="E18" s="14" t="s">
        <v>360</v>
      </c>
      <c r="F18" s="14" t="s">
        <v>20</v>
      </c>
      <c r="G18" s="14" t="s">
        <v>332</v>
      </c>
      <c r="H18" s="7">
        <v>46</v>
      </c>
      <c r="I18" s="7">
        <v>46</v>
      </c>
      <c r="J18" s="14"/>
      <c r="K18" s="14"/>
      <c r="L18" s="7">
        <v>46</v>
      </c>
      <c r="M18" s="15">
        <v>1</v>
      </c>
      <c r="N18" s="16">
        <f t="shared" si="0"/>
        <v>47</v>
      </c>
      <c r="O18" s="40" t="s">
        <v>75</v>
      </c>
    </row>
    <row r="19" spans="1:15" ht="19.5" customHeight="1">
      <c r="A19" s="14" t="s">
        <v>79</v>
      </c>
      <c r="B19" s="6" t="s">
        <v>361</v>
      </c>
      <c r="C19" s="6" t="s">
        <v>25</v>
      </c>
      <c r="D19" s="6">
        <v>160005</v>
      </c>
      <c r="E19" s="6" t="s">
        <v>362</v>
      </c>
      <c r="F19" s="6" t="s">
        <v>20</v>
      </c>
      <c r="G19" s="6" t="s">
        <v>332</v>
      </c>
      <c r="H19" s="7">
        <v>44</v>
      </c>
      <c r="I19" s="7">
        <v>44</v>
      </c>
      <c r="J19" s="6"/>
      <c r="K19" s="6"/>
      <c r="L19" s="7">
        <v>44</v>
      </c>
      <c r="M19" s="17">
        <v>1</v>
      </c>
      <c r="N19" s="12">
        <f t="shared" si="0"/>
        <v>45</v>
      </c>
      <c r="O19" s="40" t="s">
        <v>79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4"/>
  <sheetViews>
    <sheetView zoomScaleSheetLayoutView="100" workbookViewId="0" topLeftCell="A1">
      <pane xSplit="7" ySplit="2" topLeftCell="H3" activePane="bottomRight" state="frozen"/>
      <selection pane="bottomRight" activeCell="J4" sqref="J4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5.140625" style="0" customWidth="1"/>
    <col min="4" max="4" width="8.421875" style="0" customWidth="1"/>
    <col min="5" max="5" width="15.421875" style="0" customWidth="1"/>
    <col min="6" max="6" width="11.28125" style="0" customWidth="1"/>
    <col min="7" max="7" width="13.7109375" style="0" customWidth="1"/>
    <col min="8" max="8" width="18.140625" style="0" customWidth="1"/>
    <col min="10" max="10" width="11.8515625" style="0" customWidth="1"/>
    <col min="13" max="13" width="7.140625" style="0" customWidth="1"/>
    <col min="14" max="14" width="7.57421875" style="0" customWidth="1"/>
  </cols>
  <sheetData>
    <row r="1" spans="1:15" ht="22.5">
      <c r="A1" s="1" t="s">
        <v>363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6" ht="18" customHeight="1">
      <c r="A4" s="14" t="s">
        <v>16</v>
      </c>
      <c r="B4" s="6" t="s">
        <v>364</v>
      </c>
      <c r="C4" s="6" t="s">
        <v>25</v>
      </c>
      <c r="D4" s="6">
        <v>160006</v>
      </c>
      <c r="E4" s="6" t="s">
        <v>365</v>
      </c>
      <c r="F4" s="6" t="s">
        <v>20</v>
      </c>
      <c r="G4" s="6" t="s">
        <v>366</v>
      </c>
      <c r="H4" s="7">
        <v>74</v>
      </c>
      <c r="I4" s="7">
        <v>74</v>
      </c>
      <c r="J4" s="48"/>
      <c r="K4" s="6"/>
      <c r="L4" s="7">
        <v>74</v>
      </c>
      <c r="M4" s="17">
        <v>1</v>
      </c>
      <c r="N4" s="12">
        <f aca="true" t="shared" si="0" ref="N4:N67">SUM(L4:M4)</f>
        <v>75</v>
      </c>
      <c r="O4" s="6" t="s">
        <v>16</v>
      </c>
      <c r="P4" s="49"/>
    </row>
    <row r="5" spans="1:16" ht="18" customHeight="1">
      <c r="A5" s="14" t="s">
        <v>23</v>
      </c>
      <c r="B5" s="6" t="s">
        <v>367</v>
      </c>
      <c r="C5" s="6" t="s">
        <v>18</v>
      </c>
      <c r="D5" s="6">
        <v>160006</v>
      </c>
      <c r="E5" s="6" t="s">
        <v>368</v>
      </c>
      <c r="F5" s="6" t="s">
        <v>20</v>
      </c>
      <c r="G5" s="6" t="s">
        <v>366</v>
      </c>
      <c r="H5" s="7">
        <v>67</v>
      </c>
      <c r="I5" s="7">
        <v>67</v>
      </c>
      <c r="J5" s="48"/>
      <c r="K5" s="6"/>
      <c r="L5" s="7">
        <v>67</v>
      </c>
      <c r="M5" s="17">
        <v>1</v>
      </c>
      <c r="N5" s="12">
        <f t="shared" si="0"/>
        <v>68</v>
      </c>
      <c r="O5" s="6" t="s">
        <v>23</v>
      </c>
      <c r="P5" s="49"/>
    </row>
    <row r="6" spans="1:16" ht="18" customHeight="1">
      <c r="A6" s="14" t="s">
        <v>28</v>
      </c>
      <c r="B6" s="6" t="s">
        <v>369</v>
      </c>
      <c r="C6" s="6" t="s">
        <v>18</v>
      </c>
      <c r="D6" s="6">
        <v>160006</v>
      </c>
      <c r="E6" s="6" t="s">
        <v>370</v>
      </c>
      <c r="F6" s="6" t="s">
        <v>20</v>
      </c>
      <c r="G6" s="6" t="s">
        <v>366</v>
      </c>
      <c r="H6" s="7">
        <v>64.5</v>
      </c>
      <c r="I6" s="7">
        <v>64.5</v>
      </c>
      <c r="J6" s="48"/>
      <c r="K6" s="6"/>
      <c r="L6" s="7">
        <v>64.5</v>
      </c>
      <c r="M6" s="17">
        <v>3</v>
      </c>
      <c r="N6" s="12">
        <f t="shared" si="0"/>
        <v>67.5</v>
      </c>
      <c r="O6" s="6" t="s">
        <v>28</v>
      </c>
      <c r="P6" s="49"/>
    </row>
    <row r="7" spans="1:16" ht="18" customHeight="1">
      <c r="A7" s="14" t="s">
        <v>32</v>
      </c>
      <c r="B7" s="6" t="s">
        <v>371</v>
      </c>
      <c r="C7" s="6" t="s">
        <v>25</v>
      </c>
      <c r="D7" s="6">
        <v>160006</v>
      </c>
      <c r="E7" s="6" t="s">
        <v>372</v>
      </c>
      <c r="F7" s="6" t="s">
        <v>20</v>
      </c>
      <c r="G7" s="6" t="s">
        <v>366</v>
      </c>
      <c r="H7" s="7">
        <v>66</v>
      </c>
      <c r="I7" s="7">
        <v>66</v>
      </c>
      <c r="J7" s="48"/>
      <c r="K7" s="6"/>
      <c r="L7" s="7">
        <v>66</v>
      </c>
      <c r="M7" s="17">
        <v>1</v>
      </c>
      <c r="N7" s="12">
        <f t="shared" si="0"/>
        <v>67</v>
      </c>
      <c r="O7" s="6" t="s">
        <v>32</v>
      </c>
      <c r="P7" s="49"/>
    </row>
    <row r="8" spans="1:16" ht="18" customHeight="1">
      <c r="A8" s="14" t="s">
        <v>36</v>
      </c>
      <c r="B8" s="6" t="s">
        <v>373</v>
      </c>
      <c r="C8" s="6" t="s">
        <v>18</v>
      </c>
      <c r="D8" s="6">
        <v>160006</v>
      </c>
      <c r="E8" s="6" t="s">
        <v>374</v>
      </c>
      <c r="F8" s="6" t="s">
        <v>20</v>
      </c>
      <c r="G8" s="6" t="s">
        <v>366</v>
      </c>
      <c r="H8" s="7">
        <v>66</v>
      </c>
      <c r="I8" s="7">
        <v>66</v>
      </c>
      <c r="J8" s="48"/>
      <c r="K8" s="6"/>
      <c r="L8" s="7">
        <v>66</v>
      </c>
      <c r="M8" s="17">
        <v>1</v>
      </c>
      <c r="N8" s="12">
        <f t="shared" si="0"/>
        <v>67</v>
      </c>
      <c r="O8" s="6" t="s">
        <v>36</v>
      </c>
      <c r="P8" s="49"/>
    </row>
    <row r="9" spans="1:16" ht="18" customHeight="1">
      <c r="A9" s="14" t="s">
        <v>40</v>
      </c>
      <c r="B9" s="6" t="s">
        <v>375</v>
      </c>
      <c r="C9" s="6" t="s">
        <v>18</v>
      </c>
      <c r="D9" s="6">
        <v>160006</v>
      </c>
      <c r="E9" s="6" t="s">
        <v>376</v>
      </c>
      <c r="F9" s="6" t="s">
        <v>20</v>
      </c>
      <c r="G9" s="6" t="s">
        <v>366</v>
      </c>
      <c r="H9" s="7">
        <v>65.5</v>
      </c>
      <c r="I9" s="7">
        <v>65.5</v>
      </c>
      <c r="J9" s="48"/>
      <c r="K9" s="48"/>
      <c r="L9" s="7">
        <v>65.5</v>
      </c>
      <c r="M9" s="17">
        <v>1</v>
      </c>
      <c r="N9" s="12">
        <f t="shared" si="0"/>
        <v>66.5</v>
      </c>
      <c r="O9" s="6" t="s">
        <v>40</v>
      </c>
      <c r="P9" s="49"/>
    </row>
    <row r="10" spans="1:16" ht="18" customHeight="1">
      <c r="A10" s="14" t="s">
        <v>44</v>
      </c>
      <c r="B10" s="6" t="s">
        <v>377</v>
      </c>
      <c r="C10" s="6" t="s">
        <v>18</v>
      </c>
      <c r="D10" s="6">
        <v>160006</v>
      </c>
      <c r="E10" s="6" t="s">
        <v>378</v>
      </c>
      <c r="F10" s="6" t="s">
        <v>20</v>
      </c>
      <c r="G10" s="6" t="s">
        <v>366</v>
      </c>
      <c r="H10" s="7">
        <v>65</v>
      </c>
      <c r="I10" s="7">
        <v>65</v>
      </c>
      <c r="J10" s="6"/>
      <c r="K10" s="6"/>
      <c r="L10" s="7">
        <v>65</v>
      </c>
      <c r="M10" s="17">
        <v>1</v>
      </c>
      <c r="N10" s="12">
        <f t="shared" si="0"/>
        <v>66</v>
      </c>
      <c r="O10" s="6" t="s">
        <v>44</v>
      </c>
      <c r="P10" s="49"/>
    </row>
    <row r="11" spans="1:16" ht="18" customHeight="1">
      <c r="A11" s="14" t="s">
        <v>48</v>
      </c>
      <c r="B11" s="6" t="s">
        <v>379</v>
      </c>
      <c r="C11" s="6" t="s">
        <v>18</v>
      </c>
      <c r="D11" s="6">
        <v>160006</v>
      </c>
      <c r="E11" s="6" t="s">
        <v>380</v>
      </c>
      <c r="F11" s="6" t="s">
        <v>20</v>
      </c>
      <c r="G11" s="6" t="s">
        <v>366</v>
      </c>
      <c r="H11" s="7">
        <v>65</v>
      </c>
      <c r="I11" s="7">
        <v>65</v>
      </c>
      <c r="J11" s="6"/>
      <c r="K11" s="6"/>
      <c r="L11" s="7">
        <v>65</v>
      </c>
      <c r="M11" s="17">
        <v>1</v>
      </c>
      <c r="N11" s="12">
        <f t="shared" si="0"/>
        <v>66</v>
      </c>
      <c r="O11" s="6" t="s">
        <v>48</v>
      </c>
      <c r="P11" s="49"/>
    </row>
    <row r="12" spans="1:16" ht="18" customHeight="1">
      <c r="A12" s="14" t="s">
        <v>52</v>
      </c>
      <c r="B12" s="6" t="s">
        <v>381</v>
      </c>
      <c r="C12" s="6" t="s">
        <v>25</v>
      </c>
      <c r="D12" s="6">
        <v>160006</v>
      </c>
      <c r="E12" s="6" t="s">
        <v>382</v>
      </c>
      <c r="F12" s="6" t="s">
        <v>20</v>
      </c>
      <c r="G12" s="6" t="s">
        <v>366</v>
      </c>
      <c r="H12" s="7">
        <v>64.5</v>
      </c>
      <c r="I12" s="7">
        <v>64.5</v>
      </c>
      <c r="J12" s="6"/>
      <c r="K12" s="6"/>
      <c r="L12" s="7">
        <v>64.5</v>
      </c>
      <c r="M12" s="17">
        <v>1</v>
      </c>
      <c r="N12" s="12">
        <f t="shared" si="0"/>
        <v>65.5</v>
      </c>
      <c r="O12" s="6" t="s">
        <v>52</v>
      </c>
      <c r="P12" s="49"/>
    </row>
    <row r="13" spans="1:16" ht="18" customHeight="1">
      <c r="A13" s="14" t="s">
        <v>56</v>
      </c>
      <c r="B13" s="6" t="s">
        <v>383</v>
      </c>
      <c r="C13" s="6" t="s">
        <v>18</v>
      </c>
      <c r="D13" s="6">
        <v>160006</v>
      </c>
      <c r="E13" s="6" t="s">
        <v>384</v>
      </c>
      <c r="F13" s="6" t="s">
        <v>20</v>
      </c>
      <c r="G13" s="6" t="s">
        <v>366</v>
      </c>
      <c r="H13" s="7">
        <v>64.5</v>
      </c>
      <c r="I13" s="7">
        <v>64.5</v>
      </c>
      <c r="J13" s="6"/>
      <c r="K13" s="6"/>
      <c r="L13" s="7">
        <v>64.5</v>
      </c>
      <c r="M13" s="17">
        <v>1</v>
      </c>
      <c r="N13" s="12">
        <f t="shared" si="0"/>
        <v>65.5</v>
      </c>
      <c r="O13" s="6" t="s">
        <v>56</v>
      </c>
      <c r="P13" s="49"/>
    </row>
    <row r="14" spans="1:16" ht="18" customHeight="1">
      <c r="A14" s="14" t="s">
        <v>60</v>
      </c>
      <c r="B14" s="6" t="s">
        <v>385</v>
      </c>
      <c r="C14" s="6" t="s">
        <v>18</v>
      </c>
      <c r="D14" s="6">
        <v>160006</v>
      </c>
      <c r="E14" s="6" t="s">
        <v>386</v>
      </c>
      <c r="F14" s="6" t="s">
        <v>20</v>
      </c>
      <c r="G14" s="6" t="s">
        <v>366</v>
      </c>
      <c r="H14" s="7">
        <v>64.5</v>
      </c>
      <c r="I14" s="7">
        <v>64.5</v>
      </c>
      <c r="J14" s="6"/>
      <c r="K14" s="6"/>
      <c r="L14" s="7">
        <v>64.5</v>
      </c>
      <c r="M14" s="17">
        <v>1</v>
      </c>
      <c r="N14" s="12">
        <f t="shared" si="0"/>
        <v>65.5</v>
      </c>
      <c r="O14" s="6" t="s">
        <v>60</v>
      </c>
      <c r="P14" s="49"/>
    </row>
    <row r="15" spans="1:16" ht="18" customHeight="1">
      <c r="A15" s="14" t="s">
        <v>64</v>
      </c>
      <c r="B15" s="6" t="s">
        <v>387</v>
      </c>
      <c r="C15" s="6" t="s">
        <v>25</v>
      </c>
      <c r="D15" s="6">
        <v>160006</v>
      </c>
      <c r="E15" s="6" t="s">
        <v>388</v>
      </c>
      <c r="F15" s="6" t="s">
        <v>20</v>
      </c>
      <c r="G15" s="6" t="s">
        <v>366</v>
      </c>
      <c r="H15" s="7">
        <v>64</v>
      </c>
      <c r="I15" s="7">
        <v>64</v>
      </c>
      <c r="J15" s="6"/>
      <c r="K15" s="6"/>
      <c r="L15" s="7">
        <v>64</v>
      </c>
      <c r="M15" s="17">
        <v>1</v>
      </c>
      <c r="N15" s="12">
        <f t="shared" si="0"/>
        <v>65</v>
      </c>
      <c r="O15" s="6" t="s">
        <v>64</v>
      </c>
      <c r="P15" s="49"/>
    </row>
    <row r="16" spans="1:16" ht="18" customHeight="1">
      <c r="A16" s="14" t="s">
        <v>68</v>
      </c>
      <c r="B16" s="6" t="s">
        <v>389</v>
      </c>
      <c r="C16" s="6" t="s">
        <v>18</v>
      </c>
      <c r="D16" s="6">
        <v>160006</v>
      </c>
      <c r="E16" s="6" t="s">
        <v>390</v>
      </c>
      <c r="F16" s="6" t="s">
        <v>20</v>
      </c>
      <c r="G16" s="6" t="s">
        <v>366</v>
      </c>
      <c r="H16" s="7">
        <v>64</v>
      </c>
      <c r="I16" s="7">
        <v>64</v>
      </c>
      <c r="J16" s="6"/>
      <c r="K16" s="6"/>
      <c r="L16" s="7">
        <v>64</v>
      </c>
      <c r="M16" s="17">
        <v>1</v>
      </c>
      <c r="N16" s="12">
        <f t="shared" si="0"/>
        <v>65</v>
      </c>
      <c r="O16" s="6" t="s">
        <v>68</v>
      </c>
      <c r="P16" s="49"/>
    </row>
    <row r="17" spans="1:16" ht="18" customHeight="1">
      <c r="A17" s="14" t="s">
        <v>72</v>
      </c>
      <c r="B17" s="6" t="s">
        <v>391</v>
      </c>
      <c r="C17" s="6" t="s">
        <v>18</v>
      </c>
      <c r="D17" s="6">
        <v>160006</v>
      </c>
      <c r="E17" s="6" t="s">
        <v>392</v>
      </c>
      <c r="F17" s="6" t="s">
        <v>20</v>
      </c>
      <c r="G17" s="6" t="s">
        <v>366</v>
      </c>
      <c r="H17" s="7">
        <v>64</v>
      </c>
      <c r="I17" s="7">
        <v>64</v>
      </c>
      <c r="J17" s="6"/>
      <c r="K17" s="6"/>
      <c r="L17" s="7">
        <v>64</v>
      </c>
      <c r="M17" s="17">
        <v>1</v>
      </c>
      <c r="N17" s="12">
        <f t="shared" si="0"/>
        <v>65</v>
      </c>
      <c r="O17" s="6" t="s">
        <v>72</v>
      </c>
      <c r="P17" s="49"/>
    </row>
    <row r="18" spans="1:16" ht="18" customHeight="1">
      <c r="A18" s="14" t="s">
        <v>75</v>
      </c>
      <c r="B18" s="6" t="s">
        <v>393</v>
      </c>
      <c r="C18" s="6" t="s">
        <v>18</v>
      </c>
      <c r="D18" s="6">
        <v>160006</v>
      </c>
      <c r="E18" s="6" t="s">
        <v>394</v>
      </c>
      <c r="F18" s="6" t="s">
        <v>20</v>
      </c>
      <c r="G18" s="6" t="s">
        <v>366</v>
      </c>
      <c r="H18" s="7">
        <v>64</v>
      </c>
      <c r="I18" s="7">
        <v>64</v>
      </c>
      <c r="J18" s="6"/>
      <c r="K18" s="6"/>
      <c r="L18" s="7">
        <v>64</v>
      </c>
      <c r="M18" s="17">
        <v>1</v>
      </c>
      <c r="N18" s="12">
        <f t="shared" si="0"/>
        <v>65</v>
      </c>
      <c r="O18" s="6" t="s">
        <v>75</v>
      </c>
      <c r="P18" s="49"/>
    </row>
    <row r="19" spans="1:16" ht="18" customHeight="1">
      <c r="A19" s="14" t="s">
        <v>79</v>
      </c>
      <c r="B19" s="6" t="s">
        <v>395</v>
      </c>
      <c r="C19" s="6" t="s">
        <v>18</v>
      </c>
      <c r="D19" s="6">
        <v>160006</v>
      </c>
      <c r="E19" s="6" t="s">
        <v>396</v>
      </c>
      <c r="F19" s="6" t="s">
        <v>20</v>
      </c>
      <c r="G19" s="6" t="s">
        <v>366</v>
      </c>
      <c r="H19" s="7">
        <v>63.5</v>
      </c>
      <c r="I19" s="7">
        <v>63.5</v>
      </c>
      <c r="J19" s="6"/>
      <c r="K19" s="6"/>
      <c r="L19" s="7">
        <v>63.5</v>
      </c>
      <c r="M19" s="17">
        <v>1</v>
      </c>
      <c r="N19" s="12">
        <f t="shared" si="0"/>
        <v>64.5</v>
      </c>
      <c r="O19" s="6" t="s">
        <v>79</v>
      </c>
      <c r="P19" s="49"/>
    </row>
    <row r="20" spans="1:16" ht="18" customHeight="1">
      <c r="A20" s="14" t="s">
        <v>82</v>
      </c>
      <c r="B20" s="6" t="s">
        <v>397</v>
      </c>
      <c r="C20" s="6" t="s">
        <v>25</v>
      </c>
      <c r="D20" s="6">
        <v>160006</v>
      </c>
      <c r="E20" s="6" t="s">
        <v>398</v>
      </c>
      <c r="F20" s="6" t="s">
        <v>20</v>
      </c>
      <c r="G20" s="6" t="s">
        <v>366</v>
      </c>
      <c r="H20" s="7">
        <v>62.5</v>
      </c>
      <c r="I20" s="7">
        <v>62.5</v>
      </c>
      <c r="J20" s="6"/>
      <c r="K20" s="6"/>
      <c r="L20" s="7">
        <v>62.5</v>
      </c>
      <c r="M20" s="17">
        <v>1</v>
      </c>
      <c r="N20" s="12">
        <f t="shared" si="0"/>
        <v>63.5</v>
      </c>
      <c r="O20" s="6" t="s">
        <v>82</v>
      </c>
      <c r="P20" s="49"/>
    </row>
    <row r="21" spans="1:16" ht="18" customHeight="1">
      <c r="A21" s="14" t="s">
        <v>86</v>
      </c>
      <c r="B21" s="6" t="s">
        <v>399</v>
      </c>
      <c r="C21" s="6" t="s">
        <v>18</v>
      </c>
      <c r="D21" s="6">
        <v>160006</v>
      </c>
      <c r="E21" s="6" t="s">
        <v>400</v>
      </c>
      <c r="F21" s="6" t="s">
        <v>20</v>
      </c>
      <c r="G21" s="6" t="s">
        <v>366</v>
      </c>
      <c r="H21" s="7">
        <v>62.5</v>
      </c>
      <c r="I21" s="7">
        <v>62.5</v>
      </c>
      <c r="J21" s="6"/>
      <c r="K21" s="6"/>
      <c r="L21" s="7">
        <v>62.5</v>
      </c>
      <c r="M21" s="17">
        <v>1</v>
      </c>
      <c r="N21" s="12">
        <f t="shared" si="0"/>
        <v>63.5</v>
      </c>
      <c r="O21" s="6" t="s">
        <v>86</v>
      </c>
      <c r="P21" s="49"/>
    </row>
    <row r="22" spans="1:16" ht="18" customHeight="1">
      <c r="A22" s="14" t="s">
        <v>90</v>
      </c>
      <c r="B22" s="6" t="s">
        <v>401</v>
      </c>
      <c r="C22" s="6" t="s">
        <v>25</v>
      </c>
      <c r="D22" s="6">
        <v>160006</v>
      </c>
      <c r="E22" s="6" t="s">
        <v>402</v>
      </c>
      <c r="F22" s="6" t="s">
        <v>20</v>
      </c>
      <c r="G22" s="6" t="s">
        <v>366</v>
      </c>
      <c r="H22" s="7">
        <v>62.5</v>
      </c>
      <c r="I22" s="7">
        <v>62.5</v>
      </c>
      <c r="J22" s="6"/>
      <c r="K22" s="6"/>
      <c r="L22" s="7">
        <v>62.5</v>
      </c>
      <c r="M22" s="17">
        <v>1</v>
      </c>
      <c r="N22" s="12">
        <f t="shared" si="0"/>
        <v>63.5</v>
      </c>
      <c r="O22" s="6" t="s">
        <v>90</v>
      </c>
      <c r="P22" s="49"/>
    </row>
    <row r="23" spans="1:16" ht="18" customHeight="1">
      <c r="A23" s="14" t="s">
        <v>93</v>
      </c>
      <c r="B23" s="6" t="s">
        <v>403</v>
      </c>
      <c r="C23" s="6" t="s">
        <v>25</v>
      </c>
      <c r="D23" s="6">
        <v>160006</v>
      </c>
      <c r="E23" s="6" t="s">
        <v>404</v>
      </c>
      <c r="F23" s="6" t="s">
        <v>20</v>
      </c>
      <c r="G23" s="6" t="s">
        <v>366</v>
      </c>
      <c r="H23" s="7">
        <v>63.5</v>
      </c>
      <c r="I23" s="7">
        <v>63.5</v>
      </c>
      <c r="J23" s="6"/>
      <c r="K23" s="6"/>
      <c r="L23" s="7">
        <v>63.5</v>
      </c>
      <c r="M23" s="17"/>
      <c r="N23" s="12">
        <f t="shared" si="0"/>
        <v>63.5</v>
      </c>
      <c r="O23" s="6" t="s">
        <v>93</v>
      </c>
      <c r="P23" s="49"/>
    </row>
    <row r="24" spans="1:16" ht="18" customHeight="1">
      <c r="A24" s="14" t="s">
        <v>96</v>
      </c>
      <c r="B24" s="6" t="s">
        <v>405</v>
      </c>
      <c r="C24" s="6" t="s">
        <v>18</v>
      </c>
      <c r="D24" s="6">
        <v>160006</v>
      </c>
      <c r="E24" s="6" t="s">
        <v>406</v>
      </c>
      <c r="F24" s="6" t="s">
        <v>20</v>
      </c>
      <c r="G24" s="6" t="s">
        <v>366</v>
      </c>
      <c r="H24" s="7">
        <v>62.5</v>
      </c>
      <c r="I24" s="7">
        <v>62.5</v>
      </c>
      <c r="J24" s="6"/>
      <c r="K24" s="6"/>
      <c r="L24" s="7">
        <v>62.5</v>
      </c>
      <c r="M24" s="17">
        <v>1</v>
      </c>
      <c r="N24" s="12">
        <f t="shared" si="0"/>
        <v>63.5</v>
      </c>
      <c r="O24" s="6" t="s">
        <v>96</v>
      </c>
      <c r="P24" s="49"/>
    </row>
    <row r="25" spans="1:16" ht="18" customHeight="1">
      <c r="A25" s="14" t="s">
        <v>99</v>
      </c>
      <c r="B25" s="6" t="s">
        <v>407</v>
      </c>
      <c r="C25" s="6" t="s">
        <v>18</v>
      </c>
      <c r="D25" s="6">
        <v>160006</v>
      </c>
      <c r="E25" s="6" t="s">
        <v>408</v>
      </c>
      <c r="F25" s="6" t="s">
        <v>20</v>
      </c>
      <c r="G25" s="6" t="s">
        <v>366</v>
      </c>
      <c r="H25" s="7">
        <v>62.5</v>
      </c>
      <c r="I25" s="7">
        <v>62.5</v>
      </c>
      <c r="J25" s="6"/>
      <c r="K25" s="6"/>
      <c r="L25" s="7">
        <v>62.5</v>
      </c>
      <c r="M25" s="17">
        <v>1</v>
      </c>
      <c r="N25" s="12">
        <f t="shared" si="0"/>
        <v>63.5</v>
      </c>
      <c r="O25" s="6" t="s">
        <v>99</v>
      </c>
      <c r="P25" s="49"/>
    </row>
    <row r="26" spans="1:16" ht="18" customHeight="1">
      <c r="A26" s="14" t="s">
        <v>103</v>
      </c>
      <c r="B26" s="6" t="s">
        <v>409</v>
      </c>
      <c r="C26" s="6" t="s">
        <v>25</v>
      </c>
      <c r="D26" s="6">
        <v>160006</v>
      </c>
      <c r="E26" s="6" t="s">
        <v>410</v>
      </c>
      <c r="F26" s="6" t="s">
        <v>20</v>
      </c>
      <c r="G26" s="6" t="s">
        <v>366</v>
      </c>
      <c r="H26" s="7">
        <v>62</v>
      </c>
      <c r="I26" s="7">
        <v>62</v>
      </c>
      <c r="J26" s="6"/>
      <c r="K26" s="6"/>
      <c r="L26" s="7">
        <v>62</v>
      </c>
      <c r="M26" s="17">
        <v>1</v>
      </c>
      <c r="N26" s="12">
        <f t="shared" si="0"/>
        <v>63</v>
      </c>
      <c r="O26" s="6" t="s">
        <v>103</v>
      </c>
      <c r="P26" s="49"/>
    </row>
    <row r="27" spans="1:16" ht="18" customHeight="1">
      <c r="A27" s="14" t="s">
        <v>107</v>
      </c>
      <c r="B27" s="6" t="s">
        <v>411</v>
      </c>
      <c r="C27" s="6" t="s">
        <v>18</v>
      </c>
      <c r="D27" s="6">
        <v>160006</v>
      </c>
      <c r="E27" s="6" t="s">
        <v>412</v>
      </c>
      <c r="F27" s="6" t="s">
        <v>20</v>
      </c>
      <c r="G27" s="6" t="s">
        <v>366</v>
      </c>
      <c r="H27" s="7">
        <v>62</v>
      </c>
      <c r="I27" s="7">
        <v>62</v>
      </c>
      <c r="J27" s="6"/>
      <c r="K27" s="6"/>
      <c r="L27" s="7">
        <v>62</v>
      </c>
      <c r="M27" s="17">
        <v>1</v>
      </c>
      <c r="N27" s="12">
        <f t="shared" si="0"/>
        <v>63</v>
      </c>
      <c r="O27" s="6" t="s">
        <v>107</v>
      </c>
      <c r="P27" s="49"/>
    </row>
    <row r="28" spans="1:16" ht="18" customHeight="1">
      <c r="A28" s="14" t="s">
        <v>110</v>
      </c>
      <c r="B28" s="6" t="s">
        <v>413</v>
      </c>
      <c r="C28" s="6" t="s">
        <v>18</v>
      </c>
      <c r="D28" s="6">
        <v>160006</v>
      </c>
      <c r="E28" s="6" t="s">
        <v>414</v>
      </c>
      <c r="F28" s="6" t="s">
        <v>20</v>
      </c>
      <c r="G28" s="6" t="s">
        <v>366</v>
      </c>
      <c r="H28" s="7">
        <v>63</v>
      </c>
      <c r="I28" s="7">
        <v>63</v>
      </c>
      <c r="J28" s="6"/>
      <c r="K28" s="6"/>
      <c r="L28" s="7">
        <v>63</v>
      </c>
      <c r="M28" s="17"/>
      <c r="N28" s="12">
        <f t="shared" si="0"/>
        <v>63</v>
      </c>
      <c r="O28" s="6" t="s">
        <v>110</v>
      </c>
      <c r="P28" s="49"/>
    </row>
    <row r="29" spans="1:16" ht="18" customHeight="1">
      <c r="A29" s="14" t="s">
        <v>113</v>
      </c>
      <c r="B29" s="6" t="s">
        <v>415</v>
      </c>
      <c r="C29" s="6" t="s">
        <v>18</v>
      </c>
      <c r="D29" s="6">
        <v>160006</v>
      </c>
      <c r="E29" s="6" t="s">
        <v>416</v>
      </c>
      <c r="F29" s="6" t="s">
        <v>20</v>
      </c>
      <c r="G29" s="6" t="s">
        <v>366</v>
      </c>
      <c r="H29" s="7">
        <v>62</v>
      </c>
      <c r="I29" s="7">
        <v>62</v>
      </c>
      <c r="J29" s="6"/>
      <c r="K29" s="6"/>
      <c r="L29" s="7">
        <v>62</v>
      </c>
      <c r="M29" s="17">
        <v>1</v>
      </c>
      <c r="N29" s="12">
        <f t="shared" si="0"/>
        <v>63</v>
      </c>
      <c r="O29" s="6" t="s">
        <v>113</v>
      </c>
      <c r="P29" s="49"/>
    </row>
    <row r="30" spans="1:16" ht="18" customHeight="1">
      <c r="A30" s="14" t="s">
        <v>117</v>
      </c>
      <c r="B30" s="6" t="s">
        <v>417</v>
      </c>
      <c r="C30" s="6" t="s">
        <v>18</v>
      </c>
      <c r="D30" s="6">
        <v>160006</v>
      </c>
      <c r="E30" s="6" t="s">
        <v>418</v>
      </c>
      <c r="F30" s="6" t="s">
        <v>20</v>
      </c>
      <c r="G30" s="6" t="s">
        <v>366</v>
      </c>
      <c r="H30" s="7">
        <v>61</v>
      </c>
      <c r="I30" s="7">
        <v>61</v>
      </c>
      <c r="J30" s="6"/>
      <c r="K30" s="6"/>
      <c r="L30" s="7">
        <v>61</v>
      </c>
      <c r="M30" s="17">
        <v>1</v>
      </c>
      <c r="N30" s="12">
        <f t="shared" si="0"/>
        <v>62</v>
      </c>
      <c r="O30" s="6" t="s">
        <v>117</v>
      </c>
      <c r="P30" s="49"/>
    </row>
    <row r="31" spans="1:16" ht="18" customHeight="1">
      <c r="A31" s="14" t="s">
        <v>121</v>
      </c>
      <c r="B31" s="6" t="s">
        <v>419</v>
      </c>
      <c r="C31" s="6" t="s">
        <v>25</v>
      </c>
      <c r="D31" s="6">
        <v>160006</v>
      </c>
      <c r="E31" s="6" t="s">
        <v>420</v>
      </c>
      <c r="F31" s="6" t="s">
        <v>20</v>
      </c>
      <c r="G31" s="6" t="s">
        <v>366</v>
      </c>
      <c r="H31" s="7">
        <v>61</v>
      </c>
      <c r="I31" s="7">
        <v>61</v>
      </c>
      <c r="J31" s="6"/>
      <c r="K31" s="6"/>
      <c r="L31" s="7">
        <v>61</v>
      </c>
      <c r="M31" s="17">
        <v>1</v>
      </c>
      <c r="N31" s="12">
        <f t="shared" si="0"/>
        <v>62</v>
      </c>
      <c r="O31" s="6" t="s">
        <v>121</v>
      </c>
      <c r="P31" s="49"/>
    </row>
    <row r="32" spans="1:16" ht="18" customHeight="1">
      <c r="A32" s="14" t="s">
        <v>125</v>
      </c>
      <c r="B32" s="6" t="s">
        <v>421</v>
      </c>
      <c r="C32" s="6" t="s">
        <v>25</v>
      </c>
      <c r="D32" s="6">
        <v>160006</v>
      </c>
      <c r="E32" s="6" t="s">
        <v>422</v>
      </c>
      <c r="F32" s="6" t="s">
        <v>20</v>
      </c>
      <c r="G32" s="6" t="s">
        <v>366</v>
      </c>
      <c r="H32" s="7">
        <v>61</v>
      </c>
      <c r="I32" s="47">
        <v>61</v>
      </c>
      <c r="J32" s="6"/>
      <c r="K32" s="6"/>
      <c r="L32" s="7">
        <v>61</v>
      </c>
      <c r="M32" s="17">
        <v>1</v>
      </c>
      <c r="N32" s="12">
        <f t="shared" si="0"/>
        <v>62</v>
      </c>
      <c r="O32" s="6" t="s">
        <v>125</v>
      </c>
      <c r="P32" s="49"/>
    </row>
    <row r="33" spans="1:16" ht="18" customHeight="1">
      <c r="A33" s="14" t="s">
        <v>128</v>
      </c>
      <c r="B33" s="6" t="s">
        <v>423</v>
      </c>
      <c r="C33" s="6" t="s">
        <v>25</v>
      </c>
      <c r="D33" s="6">
        <v>160006</v>
      </c>
      <c r="E33" s="6" t="s">
        <v>424</v>
      </c>
      <c r="F33" s="6" t="s">
        <v>20</v>
      </c>
      <c r="G33" s="6" t="s">
        <v>366</v>
      </c>
      <c r="H33" s="7">
        <v>61</v>
      </c>
      <c r="I33" s="7">
        <v>61</v>
      </c>
      <c r="J33" s="6"/>
      <c r="K33" s="6"/>
      <c r="L33" s="7">
        <v>61</v>
      </c>
      <c r="M33" s="17">
        <v>1</v>
      </c>
      <c r="N33" s="12">
        <f t="shared" si="0"/>
        <v>62</v>
      </c>
      <c r="O33" s="6" t="s">
        <v>128</v>
      </c>
      <c r="P33" s="49"/>
    </row>
    <row r="34" spans="1:16" ht="18" customHeight="1">
      <c r="A34" s="14" t="s">
        <v>131</v>
      </c>
      <c r="B34" s="6" t="s">
        <v>425</v>
      </c>
      <c r="C34" s="6" t="s">
        <v>18</v>
      </c>
      <c r="D34" s="6">
        <v>160006</v>
      </c>
      <c r="E34" s="6" t="s">
        <v>426</v>
      </c>
      <c r="F34" s="6" t="s">
        <v>20</v>
      </c>
      <c r="G34" s="6" t="s">
        <v>366</v>
      </c>
      <c r="H34" s="7">
        <v>61.5</v>
      </c>
      <c r="I34" s="7">
        <v>61.5</v>
      </c>
      <c r="J34" s="6"/>
      <c r="K34" s="6"/>
      <c r="L34" s="7">
        <v>61.5</v>
      </c>
      <c r="M34" s="6"/>
      <c r="N34" s="12">
        <f t="shared" si="0"/>
        <v>61.5</v>
      </c>
      <c r="O34" s="6" t="s">
        <v>131</v>
      </c>
      <c r="P34" s="49"/>
    </row>
    <row r="35" spans="1:16" ht="18" customHeight="1">
      <c r="A35" s="14" t="s">
        <v>134</v>
      </c>
      <c r="B35" s="6" t="s">
        <v>427</v>
      </c>
      <c r="C35" s="6" t="s">
        <v>18</v>
      </c>
      <c r="D35" s="6">
        <v>160006</v>
      </c>
      <c r="E35" s="6" t="s">
        <v>428</v>
      </c>
      <c r="F35" s="6" t="s">
        <v>20</v>
      </c>
      <c r="G35" s="6" t="s">
        <v>366</v>
      </c>
      <c r="H35" s="7">
        <v>60.5</v>
      </c>
      <c r="I35" s="7">
        <v>60.5</v>
      </c>
      <c r="J35" s="6"/>
      <c r="K35" s="6"/>
      <c r="L35" s="7">
        <v>60.5</v>
      </c>
      <c r="M35" s="17">
        <v>1</v>
      </c>
      <c r="N35" s="12">
        <f t="shared" si="0"/>
        <v>61.5</v>
      </c>
      <c r="O35" s="6" t="s">
        <v>134</v>
      </c>
      <c r="P35" s="49"/>
    </row>
    <row r="36" spans="1:16" ht="18" customHeight="1">
      <c r="A36" s="14" t="s">
        <v>137</v>
      </c>
      <c r="B36" s="6" t="s">
        <v>429</v>
      </c>
      <c r="C36" s="6" t="s">
        <v>18</v>
      </c>
      <c r="D36" s="6">
        <v>160006</v>
      </c>
      <c r="E36" s="6" t="s">
        <v>430</v>
      </c>
      <c r="F36" s="6" t="s">
        <v>20</v>
      </c>
      <c r="G36" s="6" t="s">
        <v>366</v>
      </c>
      <c r="H36" s="7">
        <v>60.5</v>
      </c>
      <c r="I36" s="7">
        <v>60.5</v>
      </c>
      <c r="J36" s="6"/>
      <c r="K36" s="6"/>
      <c r="L36" s="7">
        <v>60.5</v>
      </c>
      <c r="M36" s="17">
        <v>1</v>
      </c>
      <c r="N36" s="12">
        <f t="shared" si="0"/>
        <v>61.5</v>
      </c>
      <c r="O36" s="6" t="s">
        <v>137</v>
      </c>
      <c r="P36" s="49"/>
    </row>
    <row r="37" spans="1:16" ht="18" customHeight="1">
      <c r="A37" s="14" t="s">
        <v>140</v>
      </c>
      <c r="B37" s="6" t="s">
        <v>431</v>
      </c>
      <c r="C37" s="6" t="s">
        <v>18</v>
      </c>
      <c r="D37" s="6">
        <v>160006</v>
      </c>
      <c r="E37" s="6" t="s">
        <v>432</v>
      </c>
      <c r="F37" s="6" t="s">
        <v>20</v>
      </c>
      <c r="G37" s="6" t="s">
        <v>366</v>
      </c>
      <c r="H37" s="7">
        <v>61.5</v>
      </c>
      <c r="I37" s="7">
        <v>61.5</v>
      </c>
      <c r="J37" s="6"/>
      <c r="K37" s="6"/>
      <c r="L37" s="7">
        <v>61.5</v>
      </c>
      <c r="M37" s="17"/>
      <c r="N37" s="12">
        <f t="shared" si="0"/>
        <v>61.5</v>
      </c>
      <c r="O37" s="6" t="s">
        <v>140</v>
      </c>
      <c r="P37" s="49"/>
    </row>
    <row r="38" spans="1:16" ht="18" customHeight="1">
      <c r="A38" s="14" t="s">
        <v>144</v>
      </c>
      <c r="B38" s="6" t="s">
        <v>433</v>
      </c>
      <c r="C38" s="6" t="s">
        <v>25</v>
      </c>
      <c r="D38" s="6">
        <v>160006</v>
      </c>
      <c r="E38" s="6" t="s">
        <v>434</v>
      </c>
      <c r="F38" s="6" t="s">
        <v>20</v>
      </c>
      <c r="G38" s="6" t="s">
        <v>366</v>
      </c>
      <c r="H38" s="7">
        <v>60.5</v>
      </c>
      <c r="I38" s="7">
        <v>60.5</v>
      </c>
      <c r="J38" s="6"/>
      <c r="K38" s="6"/>
      <c r="L38" s="7">
        <v>60.5</v>
      </c>
      <c r="M38" s="17">
        <v>1</v>
      </c>
      <c r="N38" s="12">
        <f t="shared" si="0"/>
        <v>61.5</v>
      </c>
      <c r="O38" s="6" t="s">
        <v>144</v>
      </c>
      <c r="P38" s="49"/>
    </row>
    <row r="39" spans="1:16" ht="18" customHeight="1">
      <c r="A39" s="14" t="s">
        <v>147</v>
      </c>
      <c r="B39" s="6" t="s">
        <v>435</v>
      </c>
      <c r="C39" s="6" t="s">
        <v>25</v>
      </c>
      <c r="D39" s="6">
        <v>160006</v>
      </c>
      <c r="E39" s="6" t="s">
        <v>436</v>
      </c>
      <c r="F39" s="6" t="s">
        <v>20</v>
      </c>
      <c r="G39" s="6" t="s">
        <v>366</v>
      </c>
      <c r="H39" s="7">
        <v>59.5</v>
      </c>
      <c r="I39" s="7">
        <v>59.5</v>
      </c>
      <c r="J39" s="6"/>
      <c r="K39" s="6"/>
      <c r="L39" s="7">
        <v>59.5</v>
      </c>
      <c r="M39" s="17">
        <v>1</v>
      </c>
      <c r="N39" s="12">
        <f t="shared" si="0"/>
        <v>60.5</v>
      </c>
      <c r="O39" s="6" t="s">
        <v>147</v>
      </c>
      <c r="P39" s="49"/>
    </row>
    <row r="40" spans="1:16" ht="18" customHeight="1">
      <c r="A40" s="14" t="s">
        <v>150</v>
      </c>
      <c r="B40" s="6" t="s">
        <v>437</v>
      </c>
      <c r="C40" s="6" t="s">
        <v>18</v>
      </c>
      <c r="D40" s="6">
        <v>160006</v>
      </c>
      <c r="E40" s="6" t="s">
        <v>438</v>
      </c>
      <c r="F40" s="6" t="s">
        <v>20</v>
      </c>
      <c r="G40" s="6" t="s">
        <v>366</v>
      </c>
      <c r="H40" s="7">
        <v>59.5</v>
      </c>
      <c r="I40" s="7">
        <v>59.5</v>
      </c>
      <c r="J40" s="6"/>
      <c r="K40" s="6"/>
      <c r="L40" s="7">
        <v>59.5</v>
      </c>
      <c r="M40" s="17">
        <v>1</v>
      </c>
      <c r="N40" s="12">
        <f t="shared" si="0"/>
        <v>60.5</v>
      </c>
      <c r="O40" s="6" t="s">
        <v>150</v>
      </c>
      <c r="P40" s="49"/>
    </row>
    <row r="41" spans="1:16" ht="18" customHeight="1">
      <c r="A41" s="14" t="s">
        <v>78</v>
      </c>
      <c r="B41" s="6" t="s">
        <v>439</v>
      </c>
      <c r="C41" s="6" t="s">
        <v>25</v>
      </c>
      <c r="D41" s="6">
        <v>160006</v>
      </c>
      <c r="E41" s="6" t="s">
        <v>440</v>
      </c>
      <c r="F41" s="6" t="s">
        <v>20</v>
      </c>
      <c r="G41" s="6" t="s">
        <v>366</v>
      </c>
      <c r="H41" s="7">
        <v>59.5</v>
      </c>
      <c r="I41" s="7">
        <v>59.5</v>
      </c>
      <c r="J41" s="6"/>
      <c r="K41" s="6"/>
      <c r="L41" s="7">
        <v>59.5</v>
      </c>
      <c r="M41" s="17">
        <v>1</v>
      </c>
      <c r="N41" s="12">
        <f t="shared" si="0"/>
        <v>60.5</v>
      </c>
      <c r="O41" s="6" t="s">
        <v>78</v>
      </c>
      <c r="P41" s="49"/>
    </row>
    <row r="42" spans="1:16" ht="18" customHeight="1">
      <c r="A42" s="14" t="s">
        <v>157</v>
      </c>
      <c r="B42" s="6" t="s">
        <v>441</v>
      </c>
      <c r="C42" s="6" t="s">
        <v>18</v>
      </c>
      <c r="D42" s="6">
        <v>160006</v>
      </c>
      <c r="E42" s="6" t="s">
        <v>442</v>
      </c>
      <c r="F42" s="6" t="s">
        <v>20</v>
      </c>
      <c r="G42" s="6" t="s">
        <v>366</v>
      </c>
      <c r="H42" s="7">
        <v>58.5</v>
      </c>
      <c r="I42" s="7">
        <v>58.5</v>
      </c>
      <c r="J42" s="6"/>
      <c r="K42" s="6"/>
      <c r="L42" s="7">
        <v>58.5</v>
      </c>
      <c r="M42" s="17">
        <v>1</v>
      </c>
      <c r="N42" s="12">
        <f t="shared" si="0"/>
        <v>59.5</v>
      </c>
      <c r="O42" s="6" t="s">
        <v>157</v>
      </c>
      <c r="P42" s="49"/>
    </row>
    <row r="43" spans="1:16" ht="18" customHeight="1">
      <c r="A43" s="14" t="s">
        <v>162</v>
      </c>
      <c r="B43" s="6" t="s">
        <v>443</v>
      </c>
      <c r="C43" s="6" t="s">
        <v>25</v>
      </c>
      <c r="D43" s="6">
        <v>160006</v>
      </c>
      <c r="E43" s="6" t="s">
        <v>444</v>
      </c>
      <c r="F43" s="6" t="s">
        <v>20</v>
      </c>
      <c r="G43" s="6" t="s">
        <v>366</v>
      </c>
      <c r="H43" s="7">
        <v>58.5</v>
      </c>
      <c r="I43" s="7">
        <v>58.5</v>
      </c>
      <c r="J43" s="6"/>
      <c r="K43" s="6"/>
      <c r="L43" s="7">
        <v>58.5</v>
      </c>
      <c r="M43" s="17">
        <v>1</v>
      </c>
      <c r="N43" s="12">
        <f t="shared" si="0"/>
        <v>59.5</v>
      </c>
      <c r="O43" s="6" t="s">
        <v>162</v>
      </c>
      <c r="P43" s="49"/>
    </row>
    <row r="44" spans="1:16" ht="18" customHeight="1">
      <c r="A44" s="14" t="s">
        <v>165</v>
      </c>
      <c r="B44" s="6" t="s">
        <v>445</v>
      </c>
      <c r="C44" s="6" t="s">
        <v>25</v>
      </c>
      <c r="D44" s="6">
        <v>160006</v>
      </c>
      <c r="E44" s="6" t="s">
        <v>446</v>
      </c>
      <c r="F44" s="6" t="s">
        <v>20</v>
      </c>
      <c r="G44" s="6" t="s">
        <v>366</v>
      </c>
      <c r="H44" s="7">
        <v>58</v>
      </c>
      <c r="I44" s="7">
        <v>58</v>
      </c>
      <c r="J44" s="6"/>
      <c r="K44" s="6"/>
      <c r="L44" s="7">
        <v>58</v>
      </c>
      <c r="M44" s="17">
        <v>1</v>
      </c>
      <c r="N44" s="12">
        <f t="shared" si="0"/>
        <v>59</v>
      </c>
      <c r="O44" s="6" t="s">
        <v>165</v>
      </c>
      <c r="P44" s="49"/>
    </row>
    <row r="45" spans="1:16" ht="18" customHeight="1">
      <c r="A45" s="14" t="s">
        <v>168</v>
      </c>
      <c r="B45" s="6" t="s">
        <v>447</v>
      </c>
      <c r="C45" s="6" t="s">
        <v>25</v>
      </c>
      <c r="D45" s="6">
        <v>160006</v>
      </c>
      <c r="E45" s="6" t="s">
        <v>448</v>
      </c>
      <c r="F45" s="6" t="s">
        <v>20</v>
      </c>
      <c r="G45" s="6" t="s">
        <v>366</v>
      </c>
      <c r="H45" s="7">
        <v>58</v>
      </c>
      <c r="I45" s="7">
        <v>58</v>
      </c>
      <c r="J45" s="6"/>
      <c r="K45" s="6"/>
      <c r="L45" s="7">
        <v>58</v>
      </c>
      <c r="M45" s="17">
        <v>1</v>
      </c>
      <c r="N45" s="12">
        <f t="shared" si="0"/>
        <v>59</v>
      </c>
      <c r="O45" s="6" t="s">
        <v>168</v>
      </c>
      <c r="P45" s="49"/>
    </row>
    <row r="46" spans="1:16" ht="18" customHeight="1">
      <c r="A46" s="14" t="s">
        <v>171</v>
      </c>
      <c r="B46" s="6" t="s">
        <v>449</v>
      </c>
      <c r="C46" s="6" t="s">
        <v>25</v>
      </c>
      <c r="D46" s="6">
        <v>160006</v>
      </c>
      <c r="E46" s="6" t="s">
        <v>450</v>
      </c>
      <c r="F46" s="6" t="s">
        <v>20</v>
      </c>
      <c r="G46" s="6" t="s">
        <v>366</v>
      </c>
      <c r="H46" s="7">
        <v>58</v>
      </c>
      <c r="I46" s="7">
        <v>58</v>
      </c>
      <c r="J46" s="6"/>
      <c r="K46" s="6"/>
      <c r="L46" s="7">
        <v>58</v>
      </c>
      <c r="M46" s="17">
        <v>1</v>
      </c>
      <c r="N46" s="12">
        <f t="shared" si="0"/>
        <v>59</v>
      </c>
      <c r="O46" s="6" t="s">
        <v>171</v>
      </c>
      <c r="P46" s="49"/>
    </row>
    <row r="47" spans="1:16" ht="18" customHeight="1">
      <c r="A47" s="14" t="s">
        <v>174</v>
      </c>
      <c r="B47" s="6" t="s">
        <v>451</v>
      </c>
      <c r="C47" s="6" t="s">
        <v>25</v>
      </c>
      <c r="D47" s="6">
        <v>160006</v>
      </c>
      <c r="E47" s="6" t="s">
        <v>452</v>
      </c>
      <c r="F47" s="6" t="s">
        <v>20</v>
      </c>
      <c r="G47" s="6" t="s">
        <v>366</v>
      </c>
      <c r="H47" s="7">
        <v>58</v>
      </c>
      <c r="I47" s="7">
        <v>58</v>
      </c>
      <c r="J47" s="6"/>
      <c r="K47" s="6"/>
      <c r="L47" s="7">
        <v>58</v>
      </c>
      <c r="M47" s="17">
        <v>1</v>
      </c>
      <c r="N47" s="12">
        <f t="shared" si="0"/>
        <v>59</v>
      </c>
      <c r="O47" s="6" t="s">
        <v>174</v>
      </c>
      <c r="P47" s="49"/>
    </row>
    <row r="48" spans="1:16" ht="18" customHeight="1">
      <c r="A48" s="14" t="s">
        <v>177</v>
      </c>
      <c r="B48" s="6" t="s">
        <v>453</v>
      </c>
      <c r="C48" s="6" t="s">
        <v>25</v>
      </c>
      <c r="D48" s="6">
        <v>160006</v>
      </c>
      <c r="E48" s="6" t="s">
        <v>454</v>
      </c>
      <c r="F48" s="6" t="s">
        <v>20</v>
      </c>
      <c r="G48" s="6" t="s">
        <v>366</v>
      </c>
      <c r="H48" s="7">
        <v>57.5</v>
      </c>
      <c r="I48" s="7">
        <v>57.5</v>
      </c>
      <c r="J48" s="6"/>
      <c r="K48" s="6"/>
      <c r="L48" s="7">
        <v>57.5</v>
      </c>
      <c r="M48" s="17">
        <v>1</v>
      </c>
      <c r="N48" s="12">
        <f t="shared" si="0"/>
        <v>58.5</v>
      </c>
      <c r="O48" s="6" t="s">
        <v>177</v>
      </c>
      <c r="P48" s="49"/>
    </row>
    <row r="49" spans="1:16" ht="18" customHeight="1">
      <c r="A49" s="14" t="s">
        <v>181</v>
      </c>
      <c r="B49" s="6" t="s">
        <v>455</v>
      </c>
      <c r="C49" s="6" t="s">
        <v>25</v>
      </c>
      <c r="D49" s="6">
        <v>160006</v>
      </c>
      <c r="E49" s="6" t="s">
        <v>456</v>
      </c>
      <c r="F49" s="6" t="s">
        <v>20</v>
      </c>
      <c r="G49" s="6" t="s">
        <v>366</v>
      </c>
      <c r="H49" s="7">
        <v>57.5</v>
      </c>
      <c r="I49" s="7">
        <v>57.5</v>
      </c>
      <c r="J49" s="6"/>
      <c r="K49" s="6"/>
      <c r="L49" s="7">
        <v>57.5</v>
      </c>
      <c r="M49" s="17">
        <v>1</v>
      </c>
      <c r="N49" s="12">
        <f t="shared" si="0"/>
        <v>58.5</v>
      </c>
      <c r="O49" s="6" t="s">
        <v>181</v>
      </c>
      <c r="P49" s="49"/>
    </row>
    <row r="50" spans="1:16" ht="18" customHeight="1">
      <c r="A50" s="14" t="s">
        <v>106</v>
      </c>
      <c r="B50" s="6" t="s">
        <v>457</v>
      </c>
      <c r="C50" s="6" t="s">
        <v>25</v>
      </c>
      <c r="D50" s="6">
        <v>160006</v>
      </c>
      <c r="E50" s="6" t="s">
        <v>458</v>
      </c>
      <c r="F50" s="6" t="s">
        <v>20</v>
      </c>
      <c r="G50" s="6" t="s">
        <v>366</v>
      </c>
      <c r="H50" s="7">
        <v>57.5</v>
      </c>
      <c r="I50" s="7">
        <v>57.5</v>
      </c>
      <c r="J50" s="6"/>
      <c r="K50" s="6"/>
      <c r="L50" s="7">
        <v>57.5</v>
      </c>
      <c r="M50" s="17">
        <v>1</v>
      </c>
      <c r="N50" s="12">
        <f t="shared" si="0"/>
        <v>58.5</v>
      </c>
      <c r="O50" s="6" t="s">
        <v>106</v>
      </c>
      <c r="P50" s="49"/>
    </row>
    <row r="51" spans="1:16" ht="18" customHeight="1">
      <c r="A51" s="14" t="s">
        <v>186</v>
      </c>
      <c r="B51" s="6" t="s">
        <v>245</v>
      </c>
      <c r="C51" s="6" t="s">
        <v>18</v>
      </c>
      <c r="D51" s="6">
        <v>160006</v>
      </c>
      <c r="E51" s="6" t="s">
        <v>459</v>
      </c>
      <c r="F51" s="6" t="s">
        <v>20</v>
      </c>
      <c r="G51" s="6" t="s">
        <v>366</v>
      </c>
      <c r="H51" s="7">
        <v>57.5</v>
      </c>
      <c r="I51" s="7">
        <v>57.5</v>
      </c>
      <c r="J51" s="6"/>
      <c r="K51" s="6"/>
      <c r="L51" s="7">
        <v>57.5</v>
      </c>
      <c r="M51" s="17">
        <v>1</v>
      </c>
      <c r="N51" s="12">
        <f t="shared" si="0"/>
        <v>58.5</v>
      </c>
      <c r="O51" s="6" t="s">
        <v>186</v>
      </c>
      <c r="P51" s="49"/>
    </row>
    <row r="52" spans="1:16" ht="18" customHeight="1">
      <c r="A52" s="14" t="s">
        <v>190</v>
      </c>
      <c r="B52" s="6" t="s">
        <v>460</v>
      </c>
      <c r="C52" s="6" t="s">
        <v>18</v>
      </c>
      <c r="D52" s="6">
        <v>160006</v>
      </c>
      <c r="E52" s="6" t="s">
        <v>461</v>
      </c>
      <c r="F52" s="6" t="s">
        <v>20</v>
      </c>
      <c r="G52" s="6" t="s">
        <v>366</v>
      </c>
      <c r="H52" s="7">
        <v>57</v>
      </c>
      <c r="I52" s="7">
        <v>57</v>
      </c>
      <c r="J52" s="6"/>
      <c r="K52" s="6"/>
      <c r="L52" s="7">
        <v>57</v>
      </c>
      <c r="M52" s="17">
        <v>1</v>
      </c>
      <c r="N52" s="12">
        <f t="shared" si="0"/>
        <v>58</v>
      </c>
      <c r="O52" s="6" t="s">
        <v>190</v>
      </c>
      <c r="P52" s="49"/>
    </row>
    <row r="53" spans="1:16" ht="18" customHeight="1">
      <c r="A53" s="14" t="s">
        <v>193</v>
      </c>
      <c r="B53" s="6" t="s">
        <v>462</v>
      </c>
      <c r="C53" s="6" t="s">
        <v>25</v>
      </c>
      <c r="D53" s="6">
        <v>160006</v>
      </c>
      <c r="E53" s="6" t="s">
        <v>463</v>
      </c>
      <c r="F53" s="6" t="s">
        <v>20</v>
      </c>
      <c r="G53" s="6" t="s">
        <v>366</v>
      </c>
      <c r="H53" s="7">
        <v>57</v>
      </c>
      <c r="I53" s="7">
        <v>57</v>
      </c>
      <c r="J53" s="6"/>
      <c r="K53" s="6"/>
      <c r="L53" s="7">
        <v>57</v>
      </c>
      <c r="M53" s="17">
        <v>1</v>
      </c>
      <c r="N53" s="12">
        <f t="shared" si="0"/>
        <v>58</v>
      </c>
      <c r="O53" s="6" t="s">
        <v>193</v>
      </c>
      <c r="P53" s="49"/>
    </row>
    <row r="54" spans="1:16" ht="18" customHeight="1">
      <c r="A54" s="14" t="s">
        <v>196</v>
      </c>
      <c r="B54" s="6" t="s">
        <v>464</v>
      </c>
      <c r="C54" s="6" t="s">
        <v>25</v>
      </c>
      <c r="D54" s="6">
        <v>160006</v>
      </c>
      <c r="E54" s="6" t="s">
        <v>465</v>
      </c>
      <c r="F54" s="6" t="s">
        <v>20</v>
      </c>
      <c r="G54" s="6" t="s">
        <v>366</v>
      </c>
      <c r="H54" s="7">
        <v>57</v>
      </c>
      <c r="I54" s="7">
        <v>57</v>
      </c>
      <c r="J54" s="6"/>
      <c r="K54" s="6"/>
      <c r="L54" s="7">
        <v>57</v>
      </c>
      <c r="M54" s="17">
        <v>1</v>
      </c>
      <c r="N54" s="12">
        <f t="shared" si="0"/>
        <v>58</v>
      </c>
      <c r="O54" s="6" t="s">
        <v>196</v>
      </c>
      <c r="P54" s="49"/>
    </row>
    <row r="55" spans="1:16" ht="18" customHeight="1">
      <c r="A55" s="14" t="s">
        <v>199</v>
      </c>
      <c r="B55" s="6" t="s">
        <v>466</v>
      </c>
      <c r="C55" s="6" t="s">
        <v>18</v>
      </c>
      <c r="D55" s="6">
        <v>160006</v>
      </c>
      <c r="E55" s="6" t="s">
        <v>467</v>
      </c>
      <c r="F55" s="6" t="s">
        <v>20</v>
      </c>
      <c r="G55" s="6" t="s">
        <v>366</v>
      </c>
      <c r="H55" s="7">
        <v>57</v>
      </c>
      <c r="I55" s="7">
        <v>57</v>
      </c>
      <c r="J55" s="6"/>
      <c r="K55" s="6"/>
      <c r="L55" s="7">
        <v>57</v>
      </c>
      <c r="M55" s="17">
        <v>1</v>
      </c>
      <c r="N55" s="12">
        <f t="shared" si="0"/>
        <v>58</v>
      </c>
      <c r="O55" s="6" t="s">
        <v>199</v>
      </c>
      <c r="P55" s="49"/>
    </row>
    <row r="56" spans="1:16" ht="18" customHeight="1">
      <c r="A56" s="14" t="s">
        <v>202</v>
      </c>
      <c r="B56" s="6" t="s">
        <v>468</v>
      </c>
      <c r="C56" s="6" t="s">
        <v>18</v>
      </c>
      <c r="D56" s="6">
        <v>160006</v>
      </c>
      <c r="E56" s="6" t="s">
        <v>469</v>
      </c>
      <c r="F56" s="6" t="s">
        <v>20</v>
      </c>
      <c r="G56" s="6" t="s">
        <v>366</v>
      </c>
      <c r="H56" s="7">
        <v>58</v>
      </c>
      <c r="I56" s="7">
        <v>58</v>
      </c>
      <c r="J56" s="6"/>
      <c r="K56" s="6"/>
      <c r="L56" s="7">
        <v>58</v>
      </c>
      <c r="M56" s="17"/>
      <c r="N56" s="12">
        <f t="shared" si="0"/>
        <v>58</v>
      </c>
      <c r="O56" s="6" t="s">
        <v>202</v>
      </c>
      <c r="P56" s="49"/>
    </row>
    <row r="57" spans="1:16" ht="18" customHeight="1">
      <c r="A57" s="14" t="s">
        <v>205</v>
      </c>
      <c r="B57" s="6" t="s">
        <v>470</v>
      </c>
      <c r="C57" s="6" t="s">
        <v>18</v>
      </c>
      <c r="D57" s="6">
        <v>160006</v>
      </c>
      <c r="E57" s="6" t="s">
        <v>471</v>
      </c>
      <c r="F57" s="6" t="s">
        <v>20</v>
      </c>
      <c r="G57" s="6" t="s">
        <v>366</v>
      </c>
      <c r="H57" s="7">
        <v>57</v>
      </c>
      <c r="I57" s="7">
        <v>57</v>
      </c>
      <c r="J57" s="6"/>
      <c r="K57" s="6"/>
      <c r="L57" s="7">
        <v>57</v>
      </c>
      <c r="M57" s="17">
        <v>1</v>
      </c>
      <c r="N57" s="12">
        <f t="shared" si="0"/>
        <v>58</v>
      </c>
      <c r="O57" s="6" t="s">
        <v>205</v>
      </c>
      <c r="P57" s="49"/>
    </row>
    <row r="58" spans="1:16" ht="18" customHeight="1">
      <c r="A58" s="14" t="s">
        <v>209</v>
      </c>
      <c r="B58" s="6" t="s">
        <v>472</v>
      </c>
      <c r="C58" s="6" t="s">
        <v>18</v>
      </c>
      <c r="D58" s="6">
        <v>160006</v>
      </c>
      <c r="E58" s="6" t="s">
        <v>473</v>
      </c>
      <c r="F58" s="6" t="s">
        <v>20</v>
      </c>
      <c r="G58" s="6" t="s">
        <v>366</v>
      </c>
      <c r="H58" s="7">
        <v>56.5</v>
      </c>
      <c r="I58" s="7">
        <v>56.5</v>
      </c>
      <c r="J58" s="6"/>
      <c r="K58" s="6"/>
      <c r="L58" s="7">
        <v>56.5</v>
      </c>
      <c r="M58" s="17">
        <v>1</v>
      </c>
      <c r="N58" s="12">
        <f t="shared" si="0"/>
        <v>57.5</v>
      </c>
      <c r="O58" s="6" t="s">
        <v>209</v>
      </c>
      <c r="P58" s="49"/>
    </row>
    <row r="59" spans="1:16" ht="18" customHeight="1">
      <c r="A59" s="14" t="s">
        <v>63</v>
      </c>
      <c r="B59" s="6" t="s">
        <v>474</v>
      </c>
      <c r="C59" s="6" t="s">
        <v>25</v>
      </c>
      <c r="D59" s="6">
        <v>160006</v>
      </c>
      <c r="E59" s="6" t="s">
        <v>475</v>
      </c>
      <c r="F59" s="6" t="s">
        <v>20</v>
      </c>
      <c r="G59" s="6" t="s">
        <v>366</v>
      </c>
      <c r="H59" s="7">
        <v>56.5</v>
      </c>
      <c r="I59" s="7">
        <v>56.5</v>
      </c>
      <c r="J59" s="6"/>
      <c r="K59" s="6"/>
      <c r="L59" s="7">
        <v>56.5</v>
      </c>
      <c r="M59" s="17">
        <v>1</v>
      </c>
      <c r="N59" s="12">
        <f t="shared" si="0"/>
        <v>57.5</v>
      </c>
      <c r="O59" s="6" t="s">
        <v>63</v>
      </c>
      <c r="P59" s="49"/>
    </row>
    <row r="60" spans="1:16" ht="18" customHeight="1">
      <c r="A60" s="14" t="s">
        <v>214</v>
      </c>
      <c r="B60" s="6" t="s">
        <v>476</v>
      </c>
      <c r="C60" s="6" t="s">
        <v>18</v>
      </c>
      <c r="D60" s="6">
        <v>160006</v>
      </c>
      <c r="E60" s="6" t="s">
        <v>477</v>
      </c>
      <c r="F60" s="6" t="s">
        <v>20</v>
      </c>
      <c r="G60" s="6" t="s">
        <v>366</v>
      </c>
      <c r="H60" s="7">
        <v>57.5</v>
      </c>
      <c r="I60" s="7">
        <v>57.5</v>
      </c>
      <c r="J60" s="6"/>
      <c r="K60" s="6"/>
      <c r="L60" s="7">
        <v>57.5</v>
      </c>
      <c r="M60" s="17"/>
      <c r="N60" s="12">
        <f t="shared" si="0"/>
        <v>57.5</v>
      </c>
      <c r="O60" s="6" t="s">
        <v>214</v>
      </c>
      <c r="P60" s="49"/>
    </row>
    <row r="61" spans="1:16" ht="18" customHeight="1">
      <c r="A61" s="14" t="s">
        <v>217</v>
      </c>
      <c r="B61" s="6" t="s">
        <v>478</v>
      </c>
      <c r="C61" s="6" t="s">
        <v>18</v>
      </c>
      <c r="D61" s="6">
        <v>160006</v>
      </c>
      <c r="E61" s="6" t="s">
        <v>479</v>
      </c>
      <c r="F61" s="6" t="s">
        <v>20</v>
      </c>
      <c r="G61" s="6" t="s">
        <v>366</v>
      </c>
      <c r="H61" s="7">
        <v>56.5</v>
      </c>
      <c r="I61" s="7">
        <v>56.5</v>
      </c>
      <c r="J61" s="6"/>
      <c r="K61" s="6"/>
      <c r="L61" s="7">
        <v>56.5</v>
      </c>
      <c r="M61" s="17">
        <v>1</v>
      </c>
      <c r="N61" s="12">
        <f t="shared" si="0"/>
        <v>57.5</v>
      </c>
      <c r="O61" s="6" t="s">
        <v>217</v>
      </c>
      <c r="P61" s="49"/>
    </row>
    <row r="62" spans="1:16" ht="18" customHeight="1">
      <c r="A62" s="14" t="s">
        <v>220</v>
      </c>
      <c r="B62" s="6" t="s">
        <v>480</v>
      </c>
      <c r="C62" s="6" t="s">
        <v>18</v>
      </c>
      <c r="D62" s="6">
        <v>160006</v>
      </c>
      <c r="E62" s="6" t="s">
        <v>481</v>
      </c>
      <c r="F62" s="6" t="s">
        <v>20</v>
      </c>
      <c r="G62" s="6" t="s">
        <v>366</v>
      </c>
      <c r="H62" s="7">
        <v>56</v>
      </c>
      <c r="I62" s="7">
        <v>56</v>
      </c>
      <c r="J62" s="6"/>
      <c r="K62" s="6"/>
      <c r="L62" s="7">
        <v>56</v>
      </c>
      <c r="M62" s="17">
        <v>1</v>
      </c>
      <c r="N62" s="12">
        <f t="shared" si="0"/>
        <v>57</v>
      </c>
      <c r="O62" s="6" t="s">
        <v>220</v>
      </c>
      <c r="P62" s="49"/>
    </row>
    <row r="63" spans="1:16" ht="18" customHeight="1">
      <c r="A63" s="14" t="s">
        <v>223</v>
      </c>
      <c r="B63" s="6" t="s">
        <v>482</v>
      </c>
      <c r="C63" s="6" t="s">
        <v>18</v>
      </c>
      <c r="D63" s="6">
        <v>160006</v>
      </c>
      <c r="E63" s="6" t="s">
        <v>483</v>
      </c>
      <c r="F63" s="6" t="s">
        <v>20</v>
      </c>
      <c r="G63" s="6" t="s">
        <v>366</v>
      </c>
      <c r="H63" s="7">
        <v>56</v>
      </c>
      <c r="I63" s="7">
        <v>56</v>
      </c>
      <c r="J63" s="6"/>
      <c r="K63" s="6"/>
      <c r="L63" s="7">
        <v>56</v>
      </c>
      <c r="M63" s="17">
        <v>1</v>
      </c>
      <c r="N63" s="12">
        <f t="shared" si="0"/>
        <v>57</v>
      </c>
      <c r="O63" s="6" t="s">
        <v>223</v>
      </c>
      <c r="P63" s="49"/>
    </row>
    <row r="64" spans="1:16" ht="18" customHeight="1">
      <c r="A64" s="14" t="s">
        <v>484</v>
      </c>
      <c r="B64" s="6" t="s">
        <v>485</v>
      </c>
      <c r="C64" s="6" t="s">
        <v>18</v>
      </c>
      <c r="D64" s="6">
        <v>160006</v>
      </c>
      <c r="E64" s="6" t="s">
        <v>486</v>
      </c>
      <c r="F64" s="6" t="s">
        <v>20</v>
      </c>
      <c r="G64" s="6" t="s">
        <v>366</v>
      </c>
      <c r="H64" s="7">
        <v>56</v>
      </c>
      <c r="I64" s="7">
        <v>56</v>
      </c>
      <c r="J64" s="6"/>
      <c r="K64" s="6"/>
      <c r="L64" s="7">
        <v>56</v>
      </c>
      <c r="M64" s="17">
        <v>1</v>
      </c>
      <c r="N64" s="12">
        <f t="shared" si="0"/>
        <v>57</v>
      </c>
      <c r="O64" s="6" t="s">
        <v>484</v>
      </c>
      <c r="P64" s="49"/>
    </row>
    <row r="65" spans="1:16" ht="18" customHeight="1">
      <c r="A65" s="14" t="s">
        <v>487</v>
      </c>
      <c r="B65" s="14" t="s">
        <v>488</v>
      </c>
      <c r="C65" s="14" t="s">
        <v>25</v>
      </c>
      <c r="D65" s="50">
        <v>160006</v>
      </c>
      <c r="E65" s="14" t="s">
        <v>489</v>
      </c>
      <c r="F65" s="14" t="s">
        <v>20</v>
      </c>
      <c r="G65" s="14" t="s">
        <v>490</v>
      </c>
      <c r="H65" s="23">
        <v>61</v>
      </c>
      <c r="I65" s="38">
        <f>SUM(H65*0.9)</f>
        <v>54.9</v>
      </c>
      <c r="J65" s="39" t="s">
        <v>48</v>
      </c>
      <c r="K65" s="26">
        <v>0.8</v>
      </c>
      <c r="L65" s="7">
        <f>SUM(I65+K65)</f>
        <v>55.699999999999996</v>
      </c>
      <c r="M65" s="37">
        <v>1</v>
      </c>
      <c r="N65" s="12">
        <f t="shared" si="0"/>
        <v>56.699999999999996</v>
      </c>
      <c r="O65" s="6" t="s">
        <v>487</v>
      </c>
      <c r="P65" s="51"/>
    </row>
    <row r="66" spans="1:16" ht="18" customHeight="1">
      <c r="A66" s="14" t="s">
        <v>491</v>
      </c>
      <c r="B66" s="6" t="s">
        <v>492</v>
      </c>
      <c r="C66" s="6" t="s">
        <v>25</v>
      </c>
      <c r="D66" s="6">
        <v>160006</v>
      </c>
      <c r="E66" s="6" t="s">
        <v>493</v>
      </c>
      <c r="F66" s="6" t="s">
        <v>20</v>
      </c>
      <c r="G66" s="6" t="s">
        <v>366</v>
      </c>
      <c r="H66" s="7">
        <v>55.5</v>
      </c>
      <c r="I66" s="7">
        <v>55.5</v>
      </c>
      <c r="J66" s="6"/>
      <c r="K66" s="6"/>
      <c r="L66" s="7">
        <v>55.5</v>
      </c>
      <c r="M66" s="17">
        <v>1</v>
      </c>
      <c r="N66" s="12">
        <f t="shared" si="0"/>
        <v>56.5</v>
      </c>
      <c r="O66" s="6" t="s">
        <v>491</v>
      </c>
      <c r="P66" s="49"/>
    </row>
    <row r="67" spans="1:16" ht="18" customHeight="1">
      <c r="A67" s="14" t="s">
        <v>67</v>
      </c>
      <c r="B67" s="6" t="s">
        <v>494</v>
      </c>
      <c r="C67" s="6" t="s">
        <v>18</v>
      </c>
      <c r="D67" s="6">
        <v>160006</v>
      </c>
      <c r="E67" s="6" t="s">
        <v>495</v>
      </c>
      <c r="F67" s="6" t="s">
        <v>20</v>
      </c>
      <c r="G67" s="6" t="s">
        <v>366</v>
      </c>
      <c r="H67" s="7">
        <v>55.5</v>
      </c>
      <c r="I67" s="7">
        <v>55.5</v>
      </c>
      <c r="J67" s="6"/>
      <c r="K67" s="6"/>
      <c r="L67" s="7">
        <v>55.5</v>
      </c>
      <c r="M67" s="17">
        <v>1</v>
      </c>
      <c r="N67" s="12">
        <f t="shared" si="0"/>
        <v>56.5</v>
      </c>
      <c r="O67" s="6" t="s">
        <v>67</v>
      </c>
      <c r="P67" s="49"/>
    </row>
    <row r="68" spans="1:16" ht="18" customHeight="1">
      <c r="A68" s="14" t="s">
        <v>496</v>
      </c>
      <c r="B68" s="6" t="s">
        <v>497</v>
      </c>
      <c r="C68" s="6" t="s">
        <v>18</v>
      </c>
      <c r="D68" s="6">
        <v>160006</v>
      </c>
      <c r="E68" s="6" t="s">
        <v>498</v>
      </c>
      <c r="F68" s="6" t="s">
        <v>20</v>
      </c>
      <c r="G68" s="6" t="s">
        <v>366</v>
      </c>
      <c r="H68" s="7">
        <v>55.5</v>
      </c>
      <c r="I68" s="7">
        <v>55.5</v>
      </c>
      <c r="J68" s="6"/>
      <c r="K68" s="6"/>
      <c r="L68" s="7">
        <v>55.5</v>
      </c>
      <c r="M68" s="17">
        <v>1</v>
      </c>
      <c r="N68" s="12">
        <f aca="true" t="shared" si="1" ref="N68:N131">SUM(L68:M68)</f>
        <v>56.5</v>
      </c>
      <c r="O68" s="6" t="s">
        <v>496</v>
      </c>
      <c r="P68" s="49"/>
    </row>
    <row r="69" spans="1:16" ht="18" customHeight="1">
      <c r="A69" s="14" t="s">
        <v>27</v>
      </c>
      <c r="B69" s="6" t="s">
        <v>499</v>
      </c>
      <c r="C69" s="6" t="s">
        <v>25</v>
      </c>
      <c r="D69" s="6">
        <v>160006</v>
      </c>
      <c r="E69" s="6" t="s">
        <v>500</v>
      </c>
      <c r="F69" s="6" t="s">
        <v>20</v>
      </c>
      <c r="G69" s="6" t="s">
        <v>366</v>
      </c>
      <c r="H69" s="7">
        <v>55.5</v>
      </c>
      <c r="I69" s="7">
        <v>55.5</v>
      </c>
      <c r="J69" s="6"/>
      <c r="K69" s="6"/>
      <c r="L69" s="7">
        <v>55.5</v>
      </c>
      <c r="M69" s="17">
        <v>1</v>
      </c>
      <c r="N69" s="12">
        <f t="shared" si="1"/>
        <v>56.5</v>
      </c>
      <c r="O69" s="6" t="s">
        <v>27</v>
      </c>
      <c r="P69" s="49"/>
    </row>
    <row r="70" spans="1:16" ht="18" customHeight="1">
      <c r="A70" s="14" t="s">
        <v>59</v>
      </c>
      <c r="B70" s="6" t="s">
        <v>501</v>
      </c>
      <c r="C70" s="6" t="s">
        <v>18</v>
      </c>
      <c r="D70" s="6">
        <v>160006</v>
      </c>
      <c r="E70" s="6" t="s">
        <v>502</v>
      </c>
      <c r="F70" s="6" t="s">
        <v>20</v>
      </c>
      <c r="G70" s="6" t="s">
        <v>366</v>
      </c>
      <c r="H70" s="7">
        <v>55.5</v>
      </c>
      <c r="I70" s="7">
        <v>55.5</v>
      </c>
      <c r="J70" s="6"/>
      <c r="K70" s="6"/>
      <c r="L70" s="7">
        <v>55.5</v>
      </c>
      <c r="M70" s="17">
        <v>1</v>
      </c>
      <c r="N70" s="12">
        <f t="shared" si="1"/>
        <v>56.5</v>
      </c>
      <c r="O70" s="6" t="s">
        <v>59</v>
      </c>
      <c r="P70" s="49"/>
    </row>
    <row r="71" spans="1:16" ht="18" customHeight="1">
      <c r="A71" s="14" t="s">
        <v>503</v>
      </c>
      <c r="B71" s="6" t="s">
        <v>504</v>
      </c>
      <c r="C71" s="6" t="s">
        <v>18</v>
      </c>
      <c r="D71" s="6">
        <v>160006</v>
      </c>
      <c r="E71" s="6" t="s">
        <v>505</v>
      </c>
      <c r="F71" s="6" t="s">
        <v>20</v>
      </c>
      <c r="G71" s="6" t="s">
        <v>366</v>
      </c>
      <c r="H71" s="7">
        <v>55.5</v>
      </c>
      <c r="I71" s="7">
        <v>55.5</v>
      </c>
      <c r="J71" s="6"/>
      <c r="K71" s="6"/>
      <c r="L71" s="7">
        <v>55.5</v>
      </c>
      <c r="M71" s="17">
        <v>1</v>
      </c>
      <c r="N71" s="12">
        <f t="shared" si="1"/>
        <v>56.5</v>
      </c>
      <c r="O71" s="6" t="s">
        <v>503</v>
      </c>
      <c r="P71" s="49"/>
    </row>
    <row r="72" spans="1:16" ht="18" customHeight="1">
      <c r="A72" s="14" t="s">
        <v>143</v>
      </c>
      <c r="B72" s="6" t="s">
        <v>506</v>
      </c>
      <c r="C72" s="6" t="s">
        <v>18</v>
      </c>
      <c r="D72" s="6">
        <v>160006</v>
      </c>
      <c r="E72" s="6" t="s">
        <v>507</v>
      </c>
      <c r="F72" s="6" t="s">
        <v>20</v>
      </c>
      <c r="G72" s="6" t="s">
        <v>366</v>
      </c>
      <c r="H72" s="7">
        <v>55</v>
      </c>
      <c r="I72" s="7">
        <v>55</v>
      </c>
      <c r="J72" s="6"/>
      <c r="K72" s="6"/>
      <c r="L72" s="7">
        <v>55</v>
      </c>
      <c r="M72" s="17">
        <v>1</v>
      </c>
      <c r="N72" s="12">
        <f t="shared" si="1"/>
        <v>56</v>
      </c>
      <c r="O72" s="6" t="s">
        <v>143</v>
      </c>
      <c r="P72" s="49"/>
    </row>
    <row r="73" spans="1:16" ht="18" customHeight="1">
      <c r="A73" s="14" t="s">
        <v>35</v>
      </c>
      <c r="B73" s="6" t="s">
        <v>508</v>
      </c>
      <c r="C73" s="6" t="s">
        <v>18</v>
      </c>
      <c r="D73" s="6">
        <v>160006</v>
      </c>
      <c r="E73" s="6" t="s">
        <v>509</v>
      </c>
      <c r="F73" s="6" t="s">
        <v>20</v>
      </c>
      <c r="G73" s="6" t="s">
        <v>366</v>
      </c>
      <c r="H73" s="7">
        <v>55</v>
      </c>
      <c r="I73" s="7">
        <v>55</v>
      </c>
      <c r="J73" s="6"/>
      <c r="K73" s="6"/>
      <c r="L73" s="7">
        <v>55</v>
      </c>
      <c r="M73" s="17">
        <v>1</v>
      </c>
      <c r="N73" s="12">
        <f t="shared" si="1"/>
        <v>56</v>
      </c>
      <c r="O73" s="6" t="s">
        <v>35</v>
      </c>
      <c r="P73" s="49"/>
    </row>
    <row r="74" spans="1:16" ht="18" customHeight="1">
      <c r="A74" s="14" t="s">
        <v>47</v>
      </c>
      <c r="B74" s="6" t="s">
        <v>510</v>
      </c>
      <c r="C74" s="6" t="s">
        <v>25</v>
      </c>
      <c r="D74" s="6">
        <v>160006</v>
      </c>
      <c r="E74" s="6" t="s">
        <v>511</v>
      </c>
      <c r="F74" s="6" t="s">
        <v>20</v>
      </c>
      <c r="G74" s="6" t="s">
        <v>366</v>
      </c>
      <c r="H74" s="7">
        <v>55</v>
      </c>
      <c r="I74" s="7">
        <v>55</v>
      </c>
      <c r="J74" s="6"/>
      <c r="K74" s="6"/>
      <c r="L74" s="7">
        <v>55</v>
      </c>
      <c r="M74" s="17">
        <v>1</v>
      </c>
      <c r="N74" s="12">
        <f t="shared" si="1"/>
        <v>56</v>
      </c>
      <c r="O74" s="6" t="s">
        <v>47</v>
      </c>
      <c r="P74" s="49"/>
    </row>
    <row r="75" spans="1:16" ht="18" customHeight="1">
      <c r="A75" s="14" t="s">
        <v>512</v>
      </c>
      <c r="B75" s="6" t="s">
        <v>513</v>
      </c>
      <c r="C75" s="6" t="s">
        <v>18</v>
      </c>
      <c r="D75" s="6">
        <v>160006</v>
      </c>
      <c r="E75" s="6" t="s">
        <v>514</v>
      </c>
      <c r="F75" s="6" t="s">
        <v>20</v>
      </c>
      <c r="G75" s="6" t="s">
        <v>366</v>
      </c>
      <c r="H75" s="7">
        <v>54.5</v>
      </c>
      <c r="I75" s="7">
        <v>54.5</v>
      </c>
      <c r="J75" s="6"/>
      <c r="K75" s="6"/>
      <c r="L75" s="7">
        <v>54.5</v>
      </c>
      <c r="M75" s="17">
        <v>1</v>
      </c>
      <c r="N75" s="12">
        <f t="shared" si="1"/>
        <v>55.5</v>
      </c>
      <c r="O75" s="6" t="s">
        <v>512</v>
      </c>
      <c r="P75" s="49"/>
    </row>
    <row r="76" spans="1:16" ht="18" customHeight="1">
      <c r="A76" s="14" t="s">
        <v>85</v>
      </c>
      <c r="B76" s="6" t="s">
        <v>515</v>
      </c>
      <c r="C76" s="6" t="s">
        <v>18</v>
      </c>
      <c r="D76" s="6">
        <v>160006</v>
      </c>
      <c r="E76" s="6" t="s">
        <v>516</v>
      </c>
      <c r="F76" s="6" t="s">
        <v>20</v>
      </c>
      <c r="G76" s="6" t="s">
        <v>366</v>
      </c>
      <c r="H76" s="7">
        <v>54.5</v>
      </c>
      <c r="I76" s="7">
        <v>54.5</v>
      </c>
      <c r="J76" s="6"/>
      <c r="K76" s="6"/>
      <c r="L76" s="7">
        <v>54.5</v>
      </c>
      <c r="M76" s="17">
        <v>1</v>
      </c>
      <c r="N76" s="12">
        <f t="shared" si="1"/>
        <v>55.5</v>
      </c>
      <c r="O76" s="6" t="s">
        <v>85</v>
      </c>
      <c r="P76" s="49"/>
    </row>
    <row r="77" spans="1:16" ht="18" customHeight="1">
      <c r="A77" s="14" t="s">
        <v>517</v>
      </c>
      <c r="B77" s="6" t="s">
        <v>518</v>
      </c>
      <c r="C77" s="6" t="s">
        <v>18</v>
      </c>
      <c r="D77" s="6">
        <v>160006</v>
      </c>
      <c r="E77" s="6" t="s">
        <v>519</v>
      </c>
      <c r="F77" s="6" t="s">
        <v>20</v>
      </c>
      <c r="G77" s="6" t="s">
        <v>366</v>
      </c>
      <c r="H77" s="7">
        <v>54.5</v>
      </c>
      <c r="I77" s="7">
        <v>54.5</v>
      </c>
      <c r="J77" s="6"/>
      <c r="K77" s="6"/>
      <c r="L77" s="7">
        <v>54.5</v>
      </c>
      <c r="M77" s="17">
        <v>1</v>
      </c>
      <c r="N77" s="12">
        <f t="shared" si="1"/>
        <v>55.5</v>
      </c>
      <c r="O77" s="6" t="s">
        <v>517</v>
      </c>
      <c r="P77" s="49"/>
    </row>
    <row r="78" spans="1:16" ht="18" customHeight="1">
      <c r="A78" s="14" t="s">
        <v>520</v>
      </c>
      <c r="B78" s="6" t="s">
        <v>521</v>
      </c>
      <c r="C78" s="6" t="s">
        <v>18</v>
      </c>
      <c r="D78" s="6">
        <v>160006</v>
      </c>
      <c r="E78" s="6" t="s">
        <v>522</v>
      </c>
      <c r="F78" s="6" t="s">
        <v>20</v>
      </c>
      <c r="G78" s="6" t="s">
        <v>366</v>
      </c>
      <c r="H78" s="7">
        <v>54.5</v>
      </c>
      <c r="I78" s="7">
        <v>54.5</v>
      </c>
      <c r="J78" s="6"/>
      <c r="K78" s="6"/>
      <c r="L78" s="7">
        <v>54.5</v>
      </c>
      <c r="M78" s="17">
        <v>1</v>
      </c>
      <c r="N78" s="12">
        <f t="shared" si="1"/>
        <v>55.5</v>
      </c>
      <c r="O78" s="6" t="s">
        <v>520</v>
      </c>
      <c r="P78" s="49"/>
    </row>
    <row r="79" spans="1:16" ht="18" customHeight="1">
      <c r="A79" s="14" t="s">
        <v>43</v>
      </c>
      <c r="B79" s="6" t="s">
        <v>523</v>
      </c>
      <c r="C79" s="6" t="s">
        <v>25</v>
      </c>
      <c r="D79" s="6">
        <v>160006</v>
      </c>
      <c r="E79" s="6" t="s">
        <v>524</v>
      </c>
      <c r="F79" s="6" t="s">
        <v>20</v>
      </c>
      <c r="G79" s="6" t="s">
        <v>366</v>
      </c>
      <c r="H79" s="7">
        <v>54.5</v>
      </c>
      <c r="I79" s="7">
        <v>54.5</v>
      </c>
      <c r="J79" s="6"/>
      <c r="K79" s="6"/>
      <c r="L79" s="7">
        <v>54.5</v>
      </c>
      <c r="M79" s="17">
        <v>1</v>
      </c>
      <c r="N79" s="12">
        <f t="shared" si="1"/>
        <v>55.5</v>
      </c>
      <c r="O79" s="6" t="s">
        <v>43</v>
      </c>
      <c r="P79" s="49"/>
    </row>
    <row r="80" spans="1:16" ht="18" customHeight="1">
      <c r="A80" s="14" t="s">
        <v>71</v>
      </c>
      <c r="B80" s="6" t="s">
        <v>525</v>
      </c>
      <c r="C80" s="6" t="s">
        <v>18</v>
      </c>
      <c r="D80" s="6">
        <v>160006</v>
      </c>
      <c r="E80" s="6" t="s">
        <v>526</v>
      </c>
      <c r="F80" s="6" t="s">
        <v>20</v>
      </c>
      <c r="G80" s="6" t="s">
        <v>366</v>
      </c>
      <c r="H80" s="7">
        <v>54.5</v>
      </c>
      <c r="I80" s="7">
        <v>54.5</v>
      </c>
      <c r="J80" s="6"/>
      <c r="K80" s="6"/>
      <c r="L80" s="7">
        <v>54.5</v>
      </c>
      <c r="M80" s="17">
        <v>1</v>
      </c>
      <c r="N80" s="12">
        <f t="shared" si="1"/>
        <v>55.5</v>
      </c>
      <c r="O80" s="6" t="s">
        <v>71</v>
      </c>
      <c r="P80" s="49"/>
    </row>
    <row r="81" spans="1:16" ht="18" customHeight="1">
      <c r="A81" s="14" t="s">
        <v>116</v>
      </c>
      <c r="B81" s="6" t="s">
        <v>527</v>
      </c>
      <c r="C81" s="6" t="s">
        <v>18</v>
      </c>
      <c r="D81" s="6">
        <v>160006</v>
      </c>
      <c r="E81" s="6" t="s">
        <v>528</v>
      </c>
      <c r="F81" s="6" t="s">
        <v>20</v>
      </c>
      <c r="G81" s="6" t="s">
        <v>366</v>
      </c>
      <c r="H81" s="7">
        <v>54</v>
      </c>
      <c r="I81" s="7">
        <v>54</v>
      </c>
      <c r="J81" s="6"/>
      <c r="K81" s="6"/>
      <c r="L81" s="7">
        <v>54</v>
      </c>
      <c r="M81" s="17">
        <v>1</v>
      </c>
      <c r="N81" s="12">
        <f t="shared" si="1"/>
        <v>55</v>
      </c>
      <c r="O81" s="6" t="s">
        <v>116</v>
      </c>
      <c r="P81" s="49"/>
    </row>
    <row r="82" spans="1:16" ht="18" customHeight="1">
      <c r="A82" s="14" t="s">
        <v>31</v>
      </c>
      <c r="B82" s="6" t="s">
        <v>529</v>
      </c>
      <c r="C82" s="6" t="s">
        <v>25</v>
      </c>
      <c r="D82" s="6">
        <v>160006</v>
      </c>
      <c r="E82" s="6" t="s">
        <v>530</v>
      </c>
      <c r="F82" s="6" t="s">
        <v>20</v>
      </c>
      <c r="G82" s="6" t="s">
        <v>366</v>
      </c>
      <c r="H82" s="7">
        <v>54</v>
      </c>
      <c r="I82" s="7">
        <v>54</v>
      </c>
      <c r="J82" s="6"/>
      <c r="K82" s="6"/>
      <c r="L82" s="7">
        <v>54</v>
      </c>
      <c r="M82" s="17">
        <v>1</v>
      </c>
      <c r="N82" s="12">
        <f t="shared" si="1"/>
        <v>55</v>
      </c>
      <c r="O82" s="6" t="s">
        <v>31</v>
      </c>
      <c r="P82" s="49"/>
    </row>
    <row r="83" spans="1:16" ht="18" customHeight="1">
      <c r="A83" s="14" t="s">
        <v>102</v>
      </c>
      <c r="B83" s="6" t="s">
        <v>531</v>
      </c>
      <c r="C83" s="6" t="s">
        <v>18</v>
      </c>
      <c r="D83" s="6">
        <v>160006</v>
      </c>
      <c r="E83" s="6" t="s">
        <v>532</v>
      </c>
      <c r="F83" s="6" t="s">
        <v>20</v>
      </c>
      <c r="G83" s="6" t="s">
        <v>366</v>
      </c>
      <c r="H83" s="7">
        <v>54</v>
      </c>
      <c r="I83" s="7">
        <v>54</v>
      </c>
      <c r="J83" s="6"/>
      <c r="K83" s="6"/>
      <c r="L83" s="7">
        <v>54</v>
      </c>
      <c r="M83" s="17">
        <v>1</v>
      </c>
      <c r="N83" s="12">
        <f t="shared" si="1"/>
        <v>55</v>
      </c>
      <c r="O83" s="6" t="s">
        <v>102</v>
      </c>
      <c r="P83" s="49"/>
    </row>
    <row r="84" spans="1:16" ht="18" customHeight="1">
      <c r="A84" s="14" t="s">
        <v>533</v>
      </c>
      <c r="B84" s="6" t="s">
        <v>534</v>
      </c>
      <c r="C84" s="6" t="s">
        <v>18</v>
      </c>
      <c r="D84" s="6">
        <v>160006</v>
      </c>
      <c r="E84" s="6" t="s">
        <v>535</v>
      </c>
      <c r="F84" s="6" t="s">
        <v>20</v>
      </c>
      <c r="G84" s="6" t="s">
        <v>366</v>
      </c>
      <c r="H84" s="7">
        <v>55</v>
      </c>
      <c r="I84" s="7">
        <v>55</v>
      </c>
      <c r="J84" s="6"/>
      <c r="K84" s="6"/>
      <c r="L84" s="7">
        <v>55</v>
      </c>
      <c r="M84" s="17"/>
      <c r="N84" s="12">
        <f t="shared" si="1"/>
        <v>55</v>
      </c>
      <c r="O84" s="6" t="s">
        <v>533</v>
      </c>
      <c r="P84" s="49"/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1">
      <selection activeCell="J4" sqref="J4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3" width="5.00390625" style="0" customWidth="1"/>
    <col min="4" max="4" width="8.8515625" style="0" customWidth="1"/>
    <col min="5" max="5" width="15.140625" style="0" customWidth="1"/>
    <col min="6" max="6" width="26.421875" style="0" customWidth="1"/>
    <col min="7" max="7" width="12.421875" style="0" customWidth="1"/>
    <col min="8" max="8" width="18.00390625" style="0" customWidth="1"/>
    <col min="10" max="10" width="12.7109375" style="0" customWidth="1"/>
    <col min="13" max="13" width="7.00390625" style="0" customWidth="1"/>
    <col min="14" max="14" width="6.8515625" style="0" customWidth="1"/>
  </cols>
  <sheetData>
    <row r="1" spans="1:15" ht="22.5">
      <c r="A1" s="1" t="s">
        <v>536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24" customHeight="1">
      <c r="A4" s="5">
        <v>1</v>
      </c>
      <c r="B4" s="6" t="s">
        <v>537</v>
      </c>
      <c r="C4" s="6" t="s">
        <v>18</v>
      </c>
      <c r="D4" s="6">
        <v>160008</v>
      </c>
      <c r="E4" s="6" t="s">
        <v>538</v>
      </c>
      <c r="F4" s="20" t="s">
        <v>539</v>
      </c>
      <c r="G4" s="6" t="s">
        <v>366</v>
      </c>
      <c r="H4" s="7">
        <v>55</v>
      </c>
      <c r="I4" s="7">
        <v>55</v>
      </c>
      <c r="J4" s="6"/>
      <c r="K4" s="6"/>
      <c r="L4" s="7">
        <v>55</v>
      </c>
      <c r="M4" s="17">
        <v>1</v>
      </c>
      <c r="N4" s="12">
        <f>SUM(L4:M4)</f>
        <v>56</v>
      </c>
      <c r="O4" s="6" t="s">
        <v>16</v>
      </c>
    </row>
    <row r="5" spans="1:15" ht="24" customHeight="1">
      <c r="A5" s="5">
        <v>2</v>
      </c>
      <c r="B5" s="6" t="s">
        <v>540</v>
      </c>
      <c r="C5" s="6" t="s">
        <v>25</v>
      </c>
      <c r="D5" s="6">
        <v>160008</v>
      </c>
      <c r="E5" s="6" t="s">
        <v>541</v>
      </c>
      <c r="F5" s="6" t="s">
        <v>539</v>
      </c>
      <c r="G5" s="6" t="s">
        <v>366</v>
      </c>
      <c r="H5" s="7">
        <v>49.5</v>
      </c>
      <c r="I5" s="7">
        <v>49.5</v>
      </c>
      <c r="J5" s="6"/>
      <c r="K5" s="6"/>
      <c r="L5" s="7">
        <v>49.5</v>
      </c>
      <c r="M5" s="17">
        <v>1</v>
      </c>
      <c r="N5" s="12">
        <f>SUM(L5:M5)</f>
        <v>50.5</v>
      </c>
      <c r="O5" s="6" t="s">
        <v>23</v>
      </c>
    </row>
    <row r="6" spans="1:15" ht="24" customHeight="1">
      <c r="A6" s="5">
        <v>3</v>
      </c>
      <c r="B6" s="6" t="s">
        <v>542</v>
      </c>
      <c r="C6" s="6" t="s">
        <v>18</v>
      </c>
      <c r="D6" s="6">
        <v>160008</v>
      </c>
      <c r="E6" s="6" t="s">
        <v>543</v>
      </c>
      <c r="F6" s="6" t="s">
        <v>539</v>
      </c>
      <c r="G6" s="6" t="s">
        <v>366</v>
      </c>
      <c r="H6" s="7">
        <v>48</v>
      </c>
      <c r="I6" s="7">
        <v>48</v>
      </c>
      <c r="J6" s="6"/>
      <c r="K6" s="6"/>
      <c r="L6" s="7">
        <v>48</v>
      </c>
      <c r="M6" s="17"/>
      <c r="N6" s="12">
        <f>SUM(L6:M6)</f>
        <v>48</v>
      </c>
      <c r="O6" s="6" t="s">
        <v>28</v>
      </c>
    </row>
    <row r="7" spans="1:15" ht="24" customHeight="1">
      <c r="A7" s="5">
        <v>4</v>
      </c>
      <c r="B7" s="6" t="s">
        <v>544</v>
      </c>
      <c r="C7" s="6" t="s">
        <v>25</v>
      </c>
      <c r="D7" s="6">
        <v>160008</v>
      </c>
      <c r="E7" s="6" t="s">
        <v>545</v>
      </c>
      <c r="F7" s="6" t="s">
        <v>539</v>
      </c>
      <c r="G7" s="6" t="s">
        <v>366</v>
      </c>
      <c r="H7" s="7">
        <v>43</v>
      </c>
      <c r="I7" s="7">
        <v>43</v>
      </c>
      <c r="J7" s="6"/>
      <c r="K7" s="6"/>
      <c r="L7" s="7">
        <v>43</v>
      </c>
      <c r="M7" s="17">
        <v>1</v>
      </c>
      <c r="N7" s="12">
        <f>SUM(L7:M7)</f>
        <v>44</v>
      </c>
      <c r="O7" s="6" t="s">
        <v>32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pane xSplit="7" ySplit="2" topLeftCell="H3" activePane="bottomRight" state="frozen"/>
      <selection pane="bottomRight" activeCell="J4" sqref="J4"/>
    </sheetView>
  </sheetViews>
  <sheetFormatPr defaultColWidth="9.140625" defaultRowHeight="12.75"/>
  <cols>
    <col min="1" max="1" width="5.00390625" style="0" customWidth="1"/>
    <col min="2" max="2" width="10.7109375" style="0" customWidth="1"/>
    <col min="3" max="3" width="5.7109375" style="0" customWidth="1"/>
    <col min="5" max="5" width="14.57421875" style="0" customWidth="1"/>
    <col min="6" max="6" width="12.00390625" style="0" customWidth="1"/>
    <col min="7" max="7" width="13.8515625" style="0" customWidth="1"/>
    <col min="8" max="8" width="18.00390625" style="0" customWidth="1"/>
    <col min="9" max="9" width="11.00390625" style="0" customWidth="1"/>
    <col min="10" max="10" width="12.7109375" style="0" customWidth="1"/>
    <col min="11" max="11" width="11.140625" style="0" customWidth="1"/>
    <col min="13" max="13" width="7.140625" style="0" customWidth="1"/>
    <col min="14" max="14" width="7.00390625" style="0" customWidth="1"/>
  </cols>
  <sheetData>
    <row r="1" spans="1:15" ht="22.5">
      <c r="A1" s="1" t="s">
        <v>546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18" customHeight="1">
      <c r="A4" s="14" t="s">
        <v>16</v>
      </c>
      <c r="B4" s="14" t="s">
        <v>547</v>
      </c>
      <c r="C4" s="14" t="s">
        <v>25</v>
      </c>
      <c r="D4" s="14">
        <v>160007</v>
      </c>
      <c r="E4" s="14" t="s">
        <v>548</v>
      </c>
      <c r="F4" s="14" t="s">
        <v>20</v>
      </c>
      <c r="G4" s="14" t="s">
        <v>549</v>
      </c>
      <c r="H4" s="7">
        <v>74.5</v>
      </c>
      <c r="I4" s="7">
        <v>74.5</v>
      </c>
      <c r="J4" s="32"/>
      <c r="K4" s="14"/>
      <c r="L4" s="7">
        <v>74.5</v>
      </c>
      <c r="M4" s="15">
        <v>1</v>
      </c>
      <c r="N4" s="16">
        <f aca="true" t="shared" si="0" ref="N4:N67">SUM(L4:M4)</f>
        <v>75.5</v>
      </c>
      <c r="O4" s="14" t="s">
        <v>16</v>
      </c>
    </row>
    <row r="5" spans="1:15" ht="18" customHeight="1">
      <c r="A5" s="14" t="s">
        <v>23</v>
      </c>
      <c r="B5" s="14" t="s">
        <v>550</v>
      </c>
      <c r="C5" s="14" t="s">
        <v>25</v>
      </c>
      <c r="D5" s="14">
        <v>160007</v>
      </c>
      <c r="E5" s="14" t="s">
        <v>551</v>
      </c>
      <c r="F5" s="14" t="s">
        <v>20</v>
      </c>
      <c r="G5" s="14" t="s">
        <v>549</v>
      </c>
      <c r="H5" s="7">
        <v>69.5</v>
      </c>
      <c r="I5" s="7">
        <v>69.5</v>
      </c>
      <c r="J5" s="32"/>
      <c r="K5" s="14"/>
      <c r="L5" s="7">
        <v>69.5</v>
      </c>
      <c r="M5" s="15">
        <v>1</v>
      </c>
      <c r="N5" s="16">
        <f t="shared" si="0"/>
        <v>70.5</v>
      </c>
      <c r="O5" s="14" t="s">
        <v>23</v>
      </c>
    </row>
    <row r="6" spans="1:15" ht="18" customHeight="1">
      <c r="A6" s="14" t="s">
        <v>28</v>
      </c>
      <c r="B6" s="14" t="s">
        <v>552</v>
      </c>
      <c r="C6" s="14" t="s">
        <v>18</v>
      </c>
      <c r="D6" s="14">
        <v>160007</v>
      </c>
      <c r="E6" s="14" t="s">
        <v>553</v>
      </c>
      <c r="F6" s="14" t="s">
        <v>20</v>
      </c>
      <c r="G6" s="14" t="s">
        <v>549</v>
      </c>
      <c r="H6" s="7">
        <v>67.5</v>
      </c>
      <c r="I6" s="7">
        <v>67.5</v>
      </c>
      <c r="J6" s="32"/>
      <c r="K6" s="14"/>
      <c r="L6" s="7">
        <v>67.5</v>
      </c>
      <c r="M6" s="15">
        <v>1</v>
      </c>
      <c r="N6" s="16">
        <f t="shared" si="0"/>
        <v>68.5</v>
      </c>
      <c r="O6" s="14" t="s">
        <v>28</v>
      </c>
    </row>
    <row r="7" spans="1:15" ht="18" customHeight="1">
      <c r="A7" s="14" t="s">
        <v>32</v>
      </c>
      <c r="B7" s="14" t="s">
        <v>554</v>
      </c>
      <c r="C7" s="14" t="s">
        <v>18</v>
      </c>
      <c r="D7" s="14">
        <v>160007</v>
      </c>
      <c r="E7" s="14" t="s">
        <v>555</v>
      </c>
      <c r="F7" s="14" t="s">
        <v>20</v>
      </c>
      <c r="G7" s="14" t="s">
        <v>549</v>
      </c>
      <c r="H7" s="7">
        <v>67</v>
      </c>
      <c r="I7" s="7">
        <v>67</v>
      </c>
      <c r="J7" s="32"/>
      <c r="K7" s="14"/>
      <c r="L7" s="7">
        <v>67</v>
      </c>
      <c r="M7" s="15">
        <v>1</v>
      </c>
      <c r="N7" s="16">
        <f t="shared" si="0"/>
        <v>68</v>
      </c>
      <c r="O7" s="14" t="s">
        <v>32</v>
      </c>
    </row>
    <row r="8" spans="1:15" ht="18" customHeight="1">
      <c r="A8" s="14" t="s">
        <v>36</v>
      </c>
      <c r="B8" s="14" t="s">
        <v>556</v>
      </c>
      <c r="C8" s="14" t="s">
        <v>25</v>
      </c>
      <c r="D8" s="14">
        <v>160007</v>
      </c>
      <c r="E8" s="14" t="s">
        <v>557</v>
      </c>
      <c r="F8" s="14" t="s">
        <v>20</v>
      </c>
      <c r="G8" s="14" t="s">
        <v>549</v>
      </c>
      <c r="H8" s="7">
        <v>67</v>
      </c>
      <c r="I8" s="7">
        <v>67</v>
      </c>
      <c r="J8" s="32"/>
      <c r="K8" s="14"/>
      <c r="L8" s="7">
        <v>67</v>
      </c>
      <c r="M8" s="15">
        <v>1</v>
      </c>
      <c r="N8" s="16">
        <f t="shared" si="0"/>
        <v>68</v>
      </c>
      <c r="O8" s="14" t="s">
        <v>36</v>
      </c>
    </row>
    <row r="9" spans="1:15" ht="18" customHeight="1">
      <c r="A9" s="14" t="s">
        <v>40</v>
      </c>
      <c r="B9" s="14" t="s">
        <v>558</v>
      </c>
      <c r="C9" s="14" t="s">
        <v>25</v>
      </c>
      <c r="D9" s="14">
        <v>160007</v>
      </c>
      <c r="E9" s="14" t="s">
        <v>559</v>
      </c>
      <c r="F9" s="14" t="s">
        <v>20</v>
      </c>
      <c r="G9" s="14" t="s">
        <v>549</v>
      </c>
      <c r="H9" s="7">
        <v>66</v>
      </c>
      <c r="I9" s="7">
        <v>66</v>
      </c>
      <c r="J9" s="32"/>
      <c r="K9" s="14"/>
      <c r="L9" s="7">
        <v>66</v>
      </c>
      <c r="M9" s="15">
        <v>1</v>
      </c>
      <c r="N9" s="16">
        <f t="shared" si="0"/>
        <v>67</v>
      </c>
      <c r="O9" s="14" t="s">
        <v>40</v>
      </c>
    </row>
    <row r="10" spans="1:15" ht="18" customHeight="1">
      <c r="A10" s="14" t="s">
        <v>44</v>
      </c>
      <c r="B10" s="44" t="s">
        <v>560</v>
      </c>
      <c r="C10" s="14" t="s">
        <v>25</v>
      </c>
      <c r="D10" s="14">
        <v>160007</v>
      </c>
      <c r="E10" s="14" t="s">
        <v>561</v>
      </c>
      <c r="F10" s="14" t="s">
        <v>20</v>
      </c>
      <c r="G10" s="14" t="s">
        <v>549</v>
      </c>
      <c r="H10" s="7">
        <v>64.5</v>
      </c>
      <c r="I10" s="7">
        <v>64.5</v>
      </c>
      <c r="J10" s="32"/>
      <c r="K10" s="14"/>
      <c r="L10" s="7">
        <v>64.5</v>
      </c>
      <c r="M10" s="15">
        <v>1</v>
      </c>
      <c r="N10" s="16">
        <f t="shared" si="0"/>
        <v>65.5</v>
      </c>
      <c r="O10" s="14" t="s">
        <v>44</v>
      </c>
    </row>
    <row r="11" spans="1:15" ht="18" customHeight="1">
      <c r="A11" s="14" t="s">
        <v>48</v>
      </c>
      <c r="B11" s="14" t="s">
        <v>562</v>
      </c>
      <c r="C11" s="14" t="s">
        <v>25</v>
      </c>
      <c r="D11" s="14">
        <v>160007</v>
      </c>
      <c r="E11" s="14" t="s">
        <v>563</v>
      </c>
      <c r="F11" s="14" t="s">
        <v>20</v>
      </c>
      <c r="G11" s="14" t="s">
        <v>549</v>
      </c>
      <c r="H11" s="7">
        <v>64.5</v>
      </c>
      <c r="I11" s="7">
        <v>64.5</v>
      </c>
      <c r="J11" s="14"/>
      <c r="K11" s="14"/>
      <c r="L11" s="7">
        <v>64.5</v>
      </c>
      <c r="M11" s="15">
        <v>1</v>
      </c>
      <c r="N11" s="16">
        <f t="shared" si="0"/>
        <v>65.5</v>
      </c>
      <c r="O11" s="14" t="s">
        <v>48</v>
      </c>
    </row>
    <row r="12" spans="1:15" ht="18" customHeight="1">
      <c r="A12" s="14" t="s">
        <v>52</v>
      </c>
      <c r="B12" s="14" t="s">
        <v>564</v>
      </c>
      <c r="C12" s="14" t="s">
        <v>18</v>
      </c>
      <c r="D12" s="14">
        <v>160007</v>
      </c>
      <c r="E12" s="14" t="s">
        <v>565</v>
      </c>
      <c r="F12" s="14" t="s">
        <v>20</v>
      </c>
      <c r="G12" s="14" t="s">
        <v>549</v>
      </c>
      <c r="H12" s="7">
        <v>64.5</v>
      </c>
      <c r="I12" s="7">
        <v>64.5</v>
      </c>
      <c r="J12" s="14"/>
      <c r="K12" s="14"/>
      <c r="L12" s="7">
        <v>64.5</v>
      </c>
      <c r="M12" s="15">
        <v>1</v>
      </c>
      <c r="N12" s="16">
        <f t="shared" si="0"/>
        <v>65.5</v>
      </c>
      <c r="O12" s="14" t="s">
        <v>52</v>
      </c>
    </row>
    <row r="13" spans="1:15" ht="18" customHeight="1">
      <c r="A13" s="14" t="s">
        <v>56</v>
      </c>
      <c r="B13" s="14" t="s">
        <v>566</v>
      </c>
      <c r="C13" s="14" t="s">
        <v>25</v>
      </c>
      <c r="D13" s="14">
        <v>160007</v>
      </c>
      <c r="E13" s="14" t="s">
        <v>567</v>
      </c>
      <c r="F13" s="14" t="s">
        <v>20</v>
      </c>
      <c r="G13" s="14" t="s">
        <v>549</v>
      </c>
      <c r="H13" s="7">
        <v>64.5</v>
      </c>
      <c r="I13" s="7">
        <v>64.5</v>
      </c>
      <c r="J13" s="14"/>
      <c r="K13" s="14"/>
      <c r="L13" s="7">
        <v>64.5</v>
      </c>
      <c r="M13" s="15">
        <v>1</v>
      </c>
      <c r="N13" s="16">
        <f t="shared" si="0"/>
        <v>65.5</v>
      </c>
      <c r="O13" s="14" t="s">
        <v>56</v>
      </c>
    </row>
    <row r="14" spans="1:15" ht="18" customHeight="1">
      <c r="A14" s="14" t="s">
        <v>60</v>
      </c>
      <c r="B14" s="14" t="s">
        <v>568</v>
      </c>
      <c r="C14" s="14" t="s">
        <v>25</v>
      </c>
      <c r="D14" s="14">
        <v>160007</v>
      </c>
      <c r="E14" s="14" t="s">
        <v>569</v>
      </c>
      <c r="F14" s="14" t="s">
        <v>20</v>
      </c>
      <c r="G14" s="14" t="s">
        <v>549</v>
      </c>
      <c r="H14" s="7">
        <v>63.5</v>
      </c>
      <c r="I14" s="7">
        <v>63.5</v>
      </c>
      <c r="J14" s="14"/>
      <c r="K14" s="14"/>
      <c r="L14" s="7">
        <v>63.5</v>
      </c>
      <c r="M14" s="15">
        <v>1</v>
      </c>
      <c r="N14" s="16">
        <f t="shared" si="0"/>
        <v>64.5</v>
      </c>
      <c r="O14" s="14" t="s">
        <v>60</v>
      </c>
    </row>
    <row r="15" spans="1:15" ht="18" customHeight="1">
      <c r="A15" s="14" t="s">
        <v>64</v>
      </c>
      <c r="B15" s="14" t="s">
        <v>570</v>
      </c>
      <c r="C15" s="14" t="s">
        <v>25</v>
      </c>
      <c r="D15" s="14">
        <v>160007</v>
      </c>
      <c r="E15" s="14" t="s">
        <v>571</v>
      </c>
      <c r="F15" s="14" t="s">
        <v>20</v>
      </c>
      <c r="G15" s="14" t="s">
        <v>549</v>
      </c>
      <c r="H15" s="7">
        <v>62.5</v>
      </c>
      <c r="I15" s="7">
        <v>62.5</v>
      </c>
      <c r="J15" s="14"/>
      <c r="K15" s="14"/>
      <c r="L15" s="7">
        <v>62.5</v>
      </c>
      <c r="M15" s="15">
        <v>1</v>
      </c>
      <c r="N15" s="16">
        <f t="shared" si="0"/>
        <v>63.5</v>
      </c>
      <c r="O15" s="14" t="s">
        <v>64</v>
      </c>
    </row>
    <row r="16" spans="1:15" ht="18" customHeight="1">
      <c r="A16" s="14" t="s">
        <v>68</v>
      </c>
      <c r="B16" s="14" t="s">
        <v>572</v>
      </c>
      <c r="C16" s="14" t="s">
        <v>25</v>
      </c>
      <c r="D16" s="14">
        <v>160007</v>
      </c>
      <c r="E16" s="14" t="s">
        <v>573</v>
      </c>
      <c r="F16" s="14" t="s">
        <v>20</v>
      </c>
      <c r="G16" s="14" t="s">
        <v>549</v>
      </c>
      <c r="H16" s="7">
        <v>62</v>
      </c>
      <c r="I16" s="7">
        <v>62</v>
      </c>
      <c r="J16" s="14"/>
      <c r="K16" s="14"/>
      <c r="L16" s="7">
        <v>62</v>
      </c>
      <c r="M16" s="15">
        <v>1</v>
      </c>
      <c r="N16" s="16">
        <f t="shared" si="0"/>
        <v>63</v>
      </c>
      <c r="O16" s="14" t="s">
        <v>68</v>
      </c>
    </row>
    <row r="17" spans="1:15" ht="18" customHeight="1">
      <c r="A17" s="14" t="s">
        <v>72</v>
      </c>
      <c r="B17" s="14" t="s">
        <v>574</v>
      </c>
      <c r="C17" s="14" t="s">
        <v>25</v>
      </c>
      <c r="D17" s="14">
        <v>160007</v>
      </c>
      <c r="E17" s="14" t="s">
        <v>575</v>
      </c>
      <c r="F17" s="14" t="s">
        <v>20</v>
      </c>
      <c r="G17" s="14" t="s">
        <v>549</v>
      </c>
      <c r="H17" s="7">
        <v>61.5</v>
      </c>
      <c r="I17" s="7">
        <v>61.5</v>
      </c>
      <c r="J17" s="14"/>
      <c r="K17" s="14"/>
      <c r="L17" s="7">
        <v>61.5</v>
      </c>
      <c r="M17" s="15">
        <v>1</v>
      </c>
      <c r="N17" s="16">
        <f t="shared" si="0"/>
        <v>62.5</v>
      </c>
      <c r="O17" s="14" t="s">
        <v>72</v>
      </c>
    </row>
    <row r="18" spans="1:15" ht="18" customHeight="1">
      <c r="A18" s="14" t="s">
        <v>75</v>
      </c>
      <c r="B18" s="14" t="s">
        <v>576</v>
      </c>
      <c r="C18" s="14" t="s">
        <v>25</v>
      </c>
      <c r="D18" s="14">
        <v>160007</v>
      </c>
      <c r="E18" s="14" t="s">
        <v>577</v>
      </c>
      <c r="F18" s="14" t="s">
        <v>20</v>
      </c>
      <c r="G18" s="14" t="s">
        <v>549</v>
      </c>
      <c r="H18" s="7">
        <v>61.5</v>
      </c>
      <c r="I18" s="7">
        <v>61.5</v>
      </c>
      <c r="J18" s="14"/>
      <c r="K18" s="14"/>
      <c r="L18" s="7">
        <v>61.5</v>
      </c>
      <c r="M18" s="15">
        <v>1</v>
      </c>
      <c r="N18" s="16">
        <f t="shared" si="0"/>
        <v>62.5</v>
      </c>
      <c r="O18" s="14" t="s">
        <v>75</v>
      </c>
    </row>
    <row r="19" spans="1:15" ht="18" customHeight="1">
      <c r="A19" s="14" t="s">
        <v>79</v>
      </c>
      <c r="B19" s="14" t="s">
        <v>578</v>
      </c>
      <c r="C19" s="14" t="s">
        <v>18</v>
      </c>
      <c r="D19" s="14">
        <v>160007</v>
      </c>
      <c r="E19" s="14" t="s">
        <v>579</v>
      </c>
      <c r="F19" s="14" t="s">
        <v>20</v>
      </c>
      <c r="G19" s="14" t="s">
        <v>549</v>
      </c>
      <c r="H19" s="7">
        <v>61.5</v>
      </c>
      <c r="I19" s="7">
        <v>61.5</v>
      </c>
      <c r="J19" s="14"/>
      <c r="K19" s="14"/>
      <c r="L19" s="7">
        <v>61.5</v>
      </c>
      <c r="M19" s="15">
        <v>1</v>
      </c>
      <c r="N19" s="16">
        <f t="shared" si="0"/>
        <v>62.5</v>
      </c>
      <c r="O19" s="14" t="s">
        <v>79</v>
      </c>
    </row>
    <row r="20" spans="1:15" ht="18" customHeight="1">
      <c r="A20" s="14" t="s">
        <v>82</v>
      </c>
      <c r="B20" s="14" t="s">
        <v>580</v>
      </c>
      <c r="C20" s="14" t="s">
        <v>25</v>
      </c>
      <c r="D20" s="14">
        <v>160007</v>
      </c>
      <c r="E20" s="14" t="s">
        <v>581</v>
      </c>
      <c r="F20" s="14" t="s">
        <v>20</v>
      </c>
      <c r="G20" s="14" t="s">
        <v>549</v>
      </c>
      <c r="H20" s="7">
        <v>61</v>
      </c>
      <c r="I20" s="7">
        <v>61</v>
      </c>
      <c r="J20" s="14"/>
      <c r="K20" s="14"/>
      <c r="L20" s="7">
        <v>61</v>
      </c>
      <c r="M20" s="15">
        <v>1</v>
      </c>
      <c r="N20" s="16">
        <f t="shared" si="0"/>
        <v>62</v>
      </c>
      <c r="O20" s="14" t="s">
        <v>82</v>
      </c>
    </row>
    <row r="21" spans="1:15" ht="18" customHeight="1">
      <c r="A21" s="14" t="s">
        <v>86</v>
      </c>
      <c r="B21" s="14" t="s">
        <v>582</v>
      </c>
      <c r="C21" s="14" t="s">
        <v>25</v>
      </c>
      <c r="D21" s="14">
        <v>160007</v>
      </c>
      <c r="E21" s="14" t="s">
        <v>583</v>
      </c>
      <c r="F21" s="14" t="s">
        <v>20</v>
      </c>
      <c r="G21" s="14" t="s">
        <v>549</v>
      </c>
      <c r="H21" s="7">
        <v>60.5</v>
      </c>
      <c r="I21" s="7">
        <v>60.5</v>
      </c>
      <c r="J21" s="14"/>
      <c r="K21" s="14"/>
      <c r="L21" s="7">
        <v>60.5</v>
      </c>
      <c r="M21" s="15">
        <v>1</v>
      </c>
      <c r="N21" s="16">
        <f t="shared" si="0"/>
        <v>61.5</v>
      </c>
      <c r="O21" s="14" t="s">
        <v>86</v>
      </c>
    </row>
    <row r="22" spans="1:15" ht="18" customHeight="1">
      <c r="A22" s="14" t="s">
        <v>90</v>
      </c>
      <c r="B22" s="14" t="s">
        <v>584</v>
      </c>
      <c r="C22" s="14" t="s">
        <v>25</v>
      </c>
      <c r="D22" s="14">
        <v>160007</v>
      </c>
      <c r="E22" s="14" t="s">
        <v>585</v>
      </c>
      <c r="F22" s="14" t="s">
        <v>20</v>
      </c>
      <c r="G22" s="14" t="s">
        <v>549</v>
      </c>
      <c r="H22" s="7">
        <v>60.5</v>
      </c>
      <c r="I22" s="7">
        <v>60.5</v>
      </c>
      <c r="J22" s="14"/>
      <c r="K22" s="14"/>
      <c r="L22" s="7">
        <v>60.5</v>
      </c>
      <c r="M22" s="15">
        <v>1</v>
      </c>
      <c r="N22" s="16">
        <f t="shared" si="0"/>
        <v>61.5</v>
      </c>
      <c r="O22" s="14" t="s">
        <v>90</v>
      </c>
    </row>
    <row r="23" spans="1:15" ht="18" customHeight="1">
      <c r="A23" s="14" t="s">
        <v>93</v>
      </c>
      <c r="B23" s="14" t="s">
        <v>586</v>
      </c>
      <c r="C23" s="14" t="s">
        <v>25</v>
      </c>
      <c r="D23" s="14">
        <v>160007</v>
      </c>
      <c r="E23" s="14" t="s">
        <v>587</v>
      </c>
      <c r="F23" s="14" t="s">
        <v>20</v>
      </c>
      <c r="G23" s="14" t="s">
        <v>549</v>
      </c>
      <c r="H23" s="7">
        <v>60.5</v>
      </c>
      <c r="I23" s="7">
        <v>60.5</v>
      </c>
      <c r="J23" s="14"/>
      <c r="K23" s="14"/>
      <c r="L23" s="7">
        <v>60.5</v>
      </c>
      <c r="M23" s="15">
        <v>1</v>
      </c>
      <c r="N23" s="16">
        <f t="shared" si="0"/>
        <v>61.5</v>
      </c>
      <c r="O23" s="14" t="s">
        <v>93</v>
      </c>
    </row>
    <row r="24" spans="1:15" ht="18" customHeight="1">
      <c r="A24" s="14" t="s">
        <v>96</v>
      </c>
      <c r="B24" s="14" t="s">
        <v>588</v>
      </c>
      <c r="C24" s="14" t="s">
        <v>18</v>
      </c>
      <c r="D24" s="14">
        <v>160007</v>
      </c>
      <c r="E24" s="14" t="s">
        <v>589</v>
      </c>
      <c r="F24" s="14" t="s">
        <v>20</v>
      </c>
      <c r="G24" s="14" t="s">
        <v>549</v>
      </c>
      <c r="H24" s="7">
        <v>60.5</v>
      </c>
      <c r="I24" s="7">
        <v>60.5</v>
      </c>
      <c r="J24" s="14"/>
      <c r="K24" s="14"/>
      <c r="L24" s="7">
        <v>60.5</v>
      </c>
      <c r="M24" s="15">
        <v>1</v>
      </c>
      <c r="N24" s="16">
        <f t="shared" si="0"/>
        <v>61.5</v>
      </c>
      <c r="O24" s="14" t="s">
        <v>96</v>
      </c>
    </row>
    <row r="25" spans="1:15" ht="18" customHeight="1">
      <c r="A25" s="14" t="s">
        <v>99</v>
      </c>
      <c r="B25" s="14" t="s">
        <v>590</v>
      </c>
      <c r="C25" s="14" t="s">
        <v>18</v>
      </c>
      <c r="D25" s="14">
        <v>160007</v>
      </c>
      <c r="E25" s="14" t="s">
        <v>591</v>
      </c>
      <c r="F25" s="14" t="s">
        <v>20</v>
      </c>
      <c r="G25" s="14" t="s">
        <v>549</v>
      </c>
      <c r="H25" s="7">
        <v>60</v>
      </c>
      <c r="I25" s="7">
        <v>60</v>
      </c>
      <c r="J25" s="14"/>
      <c r="K25" s="14"/>
      <c r="L25" s="7">
        <v>60</v>
      </c>
      <c r="M25" s="15">
        <v>1</v>
      </c>
      <c r="N25" s="16">
        <f t="shared" si="0"/>
        <v>61</v>
      </c>
      <c r="O25" s="14" t="s">
        <v>99</v>
      </c>
    </row>
    <row r="26" spans="1:15" ht="18" customHeight="1">
      <c r="A26" s="14" t="s">
        <v>103</v>
      </c>
      <c r="B26" s="14" t="s">
        <v>592</v>
      </c>
      <c r="C26" s="14" t="s">
        <v>25</v>
      </c>
      <c r="D26" s="14">
        <v>160007</v>
      </c>
      <c r="E26" s="14" t="s">
        <v>593</v>
      </c>
      <c r="F26" s="14" t="s">
        <v>20</v>
      </c>
      <c r="G26" s="14" t="s">
        <v>549</v>
      </c>
      <c r="H26" s="7">
        <v>59.5</v>
      </c>
      <c r="I26" s="7">
        <v>59.5</v>
      </c>
      <c r="J26" s="14"/>
      <c r="K26" s="14"/>
      <c r="L26" s="7">
        <v>59.5</v>
      </c>
      <c r="M26" s="15">
        <v>1</v>
      </c>
      <c r="N26" s="16">
        <f t="shared" si="0"/>
        <v>60.5</v>
      </c>
      <c r="O26" s="14" t="s">
        <v>103</v>
      </c>
    </row>
    <row r="27" spans="1:15" ht="18" customHeight="1">
      <c r="A27" s="14" t="s">
        <v>107</v>
      </c>
      <c r="B27" s="14" t="s">
        <v>594</v>
      </c>
      <c r="C27" s="14" t="s">
        <v>25</v>
      </c>
      <c r="D27" s="14">
        <v>160007</v>
      </c>
      <c r="E27" s="14" t="s">
        <v>595</v>
      </c>
      <c r="F27" s="14" t="s">
        <v>20</v>
      </c>
      <c r="G27" s="14" t="s">
        <v>549</v>
      </c>
      <c r="H27" s="7">
        <v>59</v>
      </c>
      <c r="I27" s="7">
        <v>59</v>
      </c>
      <c r="J27" s="14"/>
      <c r="K27" s="14"/>
      <c r="L27" s="7">
        <v>59</v>
      </c>
      <c r="M27" s="15">
        <v>1</v>
      </c>
      <c r="N27" s="16">
        <f t="shared" si="0"/>
        <v>60</v>
      </c>
      <c r="O27" s="14" t="s">
        <v>107</v>
      </c>
    </row>
    <row r="28" spans="1:15" ht="18" customHeight="1">
      <c r="A28" s="14" t="s">
        <v>110</v>
      </c>
      <c r="B28" s="14" t="s">
        <v>596</v>
      </c>
      <c r="C28" s="14" t="s">
        <v>18</v>
      </c>
      <c r="D28" s="14">
        <v>160007</v>
      </c>
      <c r="E28" s="14" t="s">
        <v>597</v>
      </c>
      <c r="F28" s="14" t="s">
        <v>20</v>
      </c>
      <c r="G28" s="14" t="s">
        <v>549</v>
      </c>
      <c r="H28" s="7">
        <v>59</v>
      </c>
      <c r="I28" s="7">
        <v>59</v>
      </c>
      <c r="J28" s="14"/>
      <c r="K28" s="14"/>
      <c r="L28" s="7">
        <v>59</v>
      </c>
      <c r="M28" s="15">
        <v>1</v>
      </c>
      <c r="N28" s="16">
        <f t="shared" si="0"/>
        <v>60</v>
      </c>
      <c r="O28" s="14" t="s">
        <v>110</v>
      </c>
    </row>
    <row r="29" spans="1:15" ht="18" customHeight="1">
      <c r="A29" s="14" t="s">
        <v>113</v>
      </c>
      <c r="B29" s="14" t="s">
        <v>598</v>
      </c>
      <c r="C29" s="14" t="s">
        <v>25</v>
      </c>
      <c r="D29" s="14">
        <v>160007</v>
      </c>
      <c r="E29" s="14" t="s">
        <v>599</v>
      </c>
      <c r="F29" s="14" t="s">
        <v>20</v>
      </c>
      <c r="G29" s="14" t="s">
        <v>549</v>
      </c>
      <c r="H29" s="7">
        <v>59</v>
      </c>
      <c r="I29" s="7">
        <v>59</v>
      </c>
      <c r="J29" s="14"/>
      <c r="K29" s="14"/>
      <c r="L29" s="7">
        <v>59</v>
      </c>
      <c r="M29" s="15">
        <v>1</v>
      </c>
      <c r="N29" s="16">
        <f t="shared" si="0"/>
        <v>60</v>
      </c>
      <c r="O29" s="14" t="s">
        <v>113</v>
      </c>
    </row>
    <row r="30" spans="1:15" ht="18" customHeight="1">
      <c r="A30" s="14" t="s">
        <v>117</v>
      </c>
      <c r="B30" s="14" t="s">
        <v>600</v>
      </c>
      <c r="C30" s="14" t="s">
        <v>18</v>
      </c>
      <c r="D30" s="14">
        <v>160007</v>
      </c>
      <c r="E30" s="14" t="s">
        <v>601</v>
      </c>
      <c r="F30" s="14" t="s">
        <v>20</v>
      </c>
      <c r="G30" s="14" t="s">
        <v>549</v>
      </c>
      <c r="H30" s="7">
        <v>54.5</v>
      </c>
      <c r="I30" s="7">
        <v>54.5</v>
      </c>
      <c r="J30" s="14"/>
      <c r="K30" s="14"/>
      <c r="L30" s="7">
        <v>54.5</v>
      </c>
      <c r="M30" s="15">
        <v>5</v>
      </c>
      <c r="N30" s="16">
        <f t="shared" si="0"/>
        <v>59.5</v>
      </c>
      <c r="O30" s="14" t="s">
        <v>117</v>
      </c>
    </row>
    <row r="31" spans="1:15" ht="18" customHeight="1">
      <c r="A31" s="14" t="s">
        <v>121</v>
      </c>
      <c r="B31" s="14" t="s">
        <v>602</v>
      </c>
      <c r="C31" s="14" t="s">
        <v>25</v>
      </c>
      <c r="D31" s="14">
        <v>160007</v>
      </c>
      <c r="E31" s="14" t="s">
        <v>603</v>
      </c>
      <c r="F31" s="14" t="s">
        <v>20</v>
      </c>
      <c r="G31" s="14" t="s">
        <v>549</v>
      </c>
      <c r="H31" s="7">
        <v>58.5</v>
      </c>
      <c r="I31" s="7">
        <v>58.5</v>
      </c>
      <c r="J31" s="14"/>
      <c r="K31" s="14"/>
      <c r="L31" s="7">
        <v>58.5</v>
      </c>
      <c r="M31" s="15">
        <v>1</v>
      </c>
      <c r="N31" s="16">
        <f t="shared" si="0"/>
        <v>59.5</v>
      </c>
      <c r="O31" s="14" t="s">
        <v>121</v>
      </c>
    </row>
    <row r="32" spans="1:15" ht="18" customHeight="1">
      <c r="A32" s="14" t="s">
        <v>125</v>
      </c>
      <c r="B32" s="14" t="s">
        <v>604</v>
      </c>
      <c r="C32" s="14" t="s">
        <v>18</v>
      </c>
      <c r="D32" s="14">
        <v>160007</v>
      </c>
      <c r="E32" s="14" t="s">
        <v>605</v>
      </c>
      <c r="F32" s="14" t="s">
        <v>20</v>
      </c>
      <c r="G32" s="14" t="s">
        <v>549</v>
      </c>
      <c r="H32" s="7">
        <v>59</v>
      </c>
      <c r="I32" s="7">
        <v>59</v>
      </c>
      <c r="J32" s="14"/>
      <c r="K32" s="14"/>
      <c r="L32" s="7">
        <v>59</v>
      </c>
      <c r="M32" s="15"/>
      <c r="N32" s="16">
        <f t="shared" si="0"/>
        <v>59</v>
      </c>
      <c r="O32" s="14" t="s">
        <v>125</v>
      </c>
    </row>
    <row r="33" spans="1:15" ht="18" customHeight="1">
      <c r="A33" s="14" t="s">
        <v>128</v>
      </c>
      <c r="B33" s="14" t="s">
        <v>606</v>
      </c>
      <c r="C33" s="14" t="s">
        <v>18</v>
      </c>
      <c r="D33" s="14">
        <v>160007</v>
      </c>
      <c r="E33" s="14" t="s">
        <v>607</v>
      </c>
      <c r="F33" s="14" t="s">
        <v>20</v>
      </c>
      <c r="G33" s="14" t="s">
        <v>549</v>
      </c>
      <c r="H33" s="7">
        <v>58</v>
      </c>
      <c r="I33" s="7">
        <v>58</v>
      </c>
      <c r="J33" s="14"/>
      <c r="K33" s="14"/>
      <c r="L33" s="7">
        <v>58</v>
      </c>
      <c r="M33" s="15">
        <v>1</v>
      </c>
      <c r="N33" s="16">
        <f t="shared" si="0"/>
        <v>59</v>
      </c>
      <c r="O33" s="14" t="s">
        <v>128</v>
      </c>
    </row>
    <row r="34" spans="1:15" ht="18" customHeight="1">
      <c r="A34" s="14" t="s">
        <v>131</v>
      </c>
      <c r="B34" s="14" t="s">
        <v>608</v>
      </c>
      <c r="C34" s="14" t="s">
        <v>18</v>
      </c>
      <c r="D34" s="14">
        <v>160007</v>
      </c>
      <c r="E34" s="14" t="s">
        <v>609</v>
      </c>
      <c r="F34" s="14" t="s">
        <v>20</v>
      </c>
      <c r="G34" s="14" t="s">
        <v>549</v>
      </c>
      <c r="H34" s="7">
        <v>58</v>
      </c>
      <c r="I34" s="7">
        <v>58</v>
      </c>
      <c r="J34" s="14"/>
      <c r="K34" s="14"/>
      <c r="L34" s="7">
        <v>58</v>
      </c>
      <c r="M34" s="15">
        <v>1</v>
      </c>
      <c r="N34" s="16">
        <f t="shared" si="0"/>
        <v>59</v>
      </c>
      <c r="O34" s="14" t="s">
        <v>131</v>
      </c>
    </row>
    <row r="35" spans="1:15" ht="18" customHeight="1">
      <c r="A35" s="14" t="s">
        <v>134</v>
      </c>
      <c r="B35" s="14" t="s">
        <v>610</v>
      </c>
      <c r="C35" s="14" t="s">
        <v>25</v>
      </c>
      <c r="D35" s="14">
        <v>160007</v>
      </c>
      <c r="E35" s="14" t="s">
        <v>611</v>
      </c>
      <c r="F35" s="14" t="s">
        <v>20</v>
      </c>
      <c r="G35" s="14" t="s">
        <v>549</v>
      </c>
      <c r="H35" s="7">
        <v>58</v>
      </c>
      <c r="I35" s="7">
        <v>58</v>
      </c>
      <c r="J35" s="14"/>
      <c r="K35" s="14"/>
      <c r="L35" s="7">
        <v>58</v>
      </c>
      <c r="M35" s="15">
        <v>1</v>
      </c>
      <c r="N35" s="16">
        <f t="shared" si="0"/>
        <v>59</v>
      </c>
      <c r="O35" s="14" t="s">
        <v>134</v>
      </c>
    </row>
    <row r="36" spans="1:15" ht="18" customHeight="1">
      <c r="A36" s="14" t="s">
        <v>137</v>
      </c>
      <c r="B36" s="14" t="s">
        <v>612</v>
      </c>
      <c r="C36" s="14" t="s">
        <v>18</v>
      </c>
      <c r="D36" s="14">
        <v>160007</v>
      </c>
      <c r="E36" s="14" t="s">
        <v>613</v>
      </c>
      <c r="F36" s="14" t="s">
        <v>20</v>
      </c>
      <c r="G36" s="14" t="s">
        <v>549</v>
      </c>
      <c r="H36" s="7">
        <v>58</v>
      </c>
      <c r="I36" s="7">
        <v>58</v>
      </c>
      <c r="J36" s="14"/>
      <c r="K36" s="14"/>
      <c r="L36" s="7">
        <v>58</v>
      </c>
      <c r="M36" s="15">
        <v>1</v>
      </c>
      <c r="N36" s="16">
        <f t="shared" si="0"/>
        <v>59</v>
      </c>
      <c r="O36" s="14" t="s">
        <v>137</v>
      </c>
    </row>
    <row r="37" spans="1:15" ht="18" customHeight="1">
      <c r="A37" s="14" t="s">
        <v>140</v>
      </c>
      <c r="B37" s="14" t="s">
        <v>614</v>
      </c>
      <c r="C37" s="14" t="s">
        <v>18</v>
      </c>
      <c r="D37" s="14">
        <v>160007</v>
      </c>
      <c r="E37" s="14" t="s">
        <v>615</v>
      </c>
      <c r="F37" s="14" t="s">
        <v>20</v>
      </c>
      <c r="G37" s="14" t="s">
        <v>549</v>
      </c>
      <c r="H37" s="7">
        <v>59</v>
      </c>
      <c r="I37" s="7">
        <v>59</v>
      </c>
      <c r="J37" s="14"/>
      <c r="K37" s="14"/>
      <c r="L37" s="7">
        <v>59</v>
      </c>
      <c r="M37" s="15"/>
      <c r="N37" s="16">
        <f t="shared" si="0"/>
        <v>59</v>
      </c>
      <c r="O37" s="14" t="s">
        <v>140</v>
      </c>
    </row>
    <row r="38" spans="1:15" ht="18" customHeight="1">
      <c r="A38" s="14" t="s">
        <v>144</v>
      </c>
      <c r="B38" s="14" t="s">
        <v>616</v>
      </c>
      <c r="C38" s="14" t="s">
        <v>25</v>
      </c>
      <c r="D38" s="14">
        <v>160007</v>
      </c>
      <c r="E38" s="14" t="s">
        <v>617</v>
      </c>
      <c r="F38" s="14" t="s">
        <v>20</v>
      </c>
      <c r="G38" s="14" t="s">
        <v>549</v>
      </c>
      <c r="H38" s="7">
        <v>58</v>
      </c>
      <c r="I38" s="7">
        <v>58</v>
      </c>
      <c r="J38" s="14"/>
      <c r="K38" s="14"/>
      <c r="L38" s="7">
        <v>58</v>
      </c>
      <c r="M38" s="15">
        <v>1</v>
      </c>
      <c r="N38" s="16">
        <f t="shared" si="0"/>
        <v>59</v>
      </c>
      <c r="O38" s="14" t="s">
        <v>144</v>
      </c>
    </row>
    <row r="39" spans="1:15" ht="18" customHeight="1">
      <c r="A39" s="14" t="s">
        <v>147</v>
      </c>
      <c r="B39" s="14" t="s">
        <v>618</v>
      </c>
      <c r="C39" s="14" t="s">
        <v>25</v>
      </c>
      <c r="D39" s="14">
        <v>160007</v>
      </c>
      <c r="E39" s="14" t="s">
        <v>619</v>
      </c>
      <c r="F39" s="14" t="s">
        <v>20</v>
      </c>
      <c r="G39" s="14" t="s">
        <v>549</v>
      </c>
      <c r="H39" s="7">
        <v>58</v>
      </c>
      <c r="I39" s="7">
        <v>58</v>
      </c>
      <c r="J39" s="14"/>
      <c r="K39" s="14"/>
      <c r="L39" s="7">
        <v>58</v>
      </c>
      <c r="M39" s="15">
        <v>1</v>
      </c>
      <c r="N39" s="16">
        <f t="shared" si="0"/>
        <v>59</v>
      </c>
      <c r="O39" s="14" t="s">
        <v>147</v>
      </c>
    </row>
    <row r="40" spans="1:15" ht="18" customHeight="1">
      <c r="A40" s="14" t="s">
        <v>150</v>
      </c>
      <c r="B40" s="14" t="s">
        <v>620</v>
      </c>
      <c r="C40" s="14" t="s">
        <v>25</v>
      </c>
      <c r="D40" s="14">
        <v>160007</v>
      </c>
      <c r="E40" s="14" t="s">
        <v>621</v>
      </c>
      <c r="F40" s="14" t="s">
        <v>20</v>
      </c>
      <c r="G40" s="14" t="s">
        <v>549</v>
      </c>
      <c r="H40" s="7">
        <v>58</v>
      </c>
      <c r="I40" s="7">
        <v>58</v>
      </c>
      <c r="J40" s="14"/>
      <c r="K40" s="14"/>
      <c r="L40" s="7">
        <v>58</v>
      </c>
      <c r="M40" s="15">
        <v>1</v>
      </c>
      <c r="N40" s="16">
        <f t="shared" si="0"/>
        <v>59</v>
      </c>
      <c r="O40" s="14" t="s">
        <v>150</v>
      </c>
    </row>
    <row r="41" spans="1:15" ht="18" customHeight="1">
      <c r="A41" s="14" t="s">
        <v>78</v>
      </c>
      <c r="B41" s="6" t="s">
        <v>622</v>
      </c>
      <c r="C41" s="6" t="s">
        <v>25</v>
      </c>
      <c r="D41" s="6">
        <v>160007</v>
      </c>
      <c r="E41" s="6" t="s">
        <v>623</v>
      </c>
      <c r="F41" s="6" t="s">
        <v>20</v>
      </c>
      <c r="G41" s="6" t="s">
        <v>549</v>
      </c>
      <c r="H41" s="7">
        <v>57.5</v>
      </c>
      <c r="I41" s="7">
        <v>57.5</v>
      </c>
      <c r="J41" s="6"/>
      <c r="K41" s="6"/>
      <c r="L41" s="7">
        <v>57.5</v>
      </c>
      <c r="M41" s="17">
        <v>1</v>
      </c>
      <c r="N41" s="12">
        <f t="shared" si="0"/>
        <v>58.5</v>
      </c>
      <c r="O41" s="14" t="s">
        <v>78</v>
      </c>
    </row>
    <row r="42" spans="1:15" ht="18" customHeight="1">
      <c r="A42" s="14" t="s">
        <v>157</v>
      </c>
      <c r="B42" s="6" t="s">
        <v>624</v>
      </c>
      <c r="C42" s="6" t="s">
        <v>25</v>
      </c>
      <c r="D42" s="6">
        <v>160007</v>
      </c>
      <c r="E42" s="6" t="s">
        <v>625</v>
      </c>
      <c r="F42" s="6" t="s">
        <v>20</v>
      </c>
      <c r="G42" s="6" t="s">
        <v>549</v>
      </c>
      <c r="H42" s="7">
        <v>57.5</v>
      </c>
      <c r="I42" s="7">
        <v>57.5</v>
      </c>
      <c r="J42" s="6"/>
      <c r="K42" s="6"/>
      <c r="L42" s="7">
        <v>57.5</v>
      </c>
      <c r="M42" s="17">
        <v>1</v>
      </c>
      <c r="N42" s="12">
        <f t="shared" si="0"/>
        <v>58.5</v>
      </c>
      <c r="O42" s="14" t="s">
        <v>157</v>
      </c>
    </row>
    <row r="43" spans="1:15" ht="18" customHeight="1">
      <c r="A43" s="14" t="s">
        <v>162</v>
      </c>
      <c r="B43" s="14" t="s">
        <v>626</v>
      </c>
      <c r="C43" s="14" t="s">
        <v>25</v>
      </c>
      <c r="D43" s="45">
        <v>160007</v>
      </c>
      <c r="E43" s="14" t="s">
        <v>627</v>
      </c>
      <c r="F43" s="14" t="s">
        <v>20</v>
      </c>
      <c r="G43" s="14" t="s">
        <v>628</v>
      </c>
      <c r="H43" s="7">
        <v>53.5</v>
      </c>
      <c r="I43" s="38">
        <f>SUM(H43*0.9)</f>
        <v>48.15</v>
      </c>
      <c r="J43" s="39" t="s">
        <v>55</v>
      </c>
      <c r="K43" s="26">
        <v>9</v>
      </c>
      <c r="L43" s="7">
        <f>SUM(I43+K43)</f>
        <v>57.15</v>
      </c>
      <c r="M43" s="15">
        <v>1</v>
      </c>
      <c r="N43" s="16">
        <f t="shared" si="0"/>
        <v>58.15</v>
      </c>
      <c r="O43" s="14" t="s">
        <v>162</v>
      </c>
    </row>
    <row r="44" spans="1:15" ht="18" customHeight="1">
      <c r="A44" s="14" t="s">
        <v>165</v>
      </c>
      <c r="B44" s="14" t="s">
        <v>629</v>
      </c>
      <c r="C44" s="14" t="s">
        <v>18</v>
      </c>
      <c r="D44" s="14">
        <v>160007</v>
      </c>
      <c r="E44" s="14" t="s">
        <v>630</v>
      </c>
      <c r="F44" s="14" t="s">
        <v>20</v>
      </c>
      <c r="G44" s="14" t="s">
        <v>549</v>
      </c>
      <c r="H44" s="7">
        <v>57</v>
      </c>
      <c r="I44" s="7">
        <v>57</v>
      </c>
      <c r="J44" s="14"/>
      <c r="K44" s="14"/>
      <c r="L44" s="7">
        <v>57</v>
      </c>
      <c r="M44" s="15">
        <v>1</v>
      </c>
      <c r="N44" s="16">
        <f t="shared" si="0"/>
        <v>58</v>
      </c>
      <c r="O44" s="14" t="s">
        <v>165</v>
      </c>
    </row>
    <row r="45" spans="1:15" ht="18" customHeight="1">
      <c r="A45" s="14" t="s">
        <v>168</v>
      </c>
      <c r="B45" s="6" t="s">
        <v>631</v>
      </c>
      <c r="C45" s="6" t="s">
        <v>25</v>
      </c>
      <c r="D45" s="6">
        <v>160007</v>
      </c>
      <c r="E45" s="6" t="s">
        <v>632</v>
      </c>
      <c r="F45" s="6" t="s">
        <v>20</v>
      </c>
      <c r="G45" s="6" t="s">
        <v>549</v>
      </c>
      <c r="H45" s="7">
        <v>57</v>
      </c>
      <c r="I45" s="7">
        <v>57</v>
      </c>
      <c r="J45" s="6"/>
      <c r="K45" s="6"/>
      <c r="L45" s="7">
        <v>57</v>
      </c>
      <c r="M45" s="17">
        <v>1</v>
      </c>
      <c r="N45" s="12">
        <f t="shared" si="0"/>
        <v>58</v>
      </c>
      <c r="O45" s="14" t="s">
        <v>168</v>
      </c>
    </row>
    <row r="46" spans="1:15" ht="18" customHeight="1">
      <c r="A46" s="14" t="s">
        <v>171</v>
      </c>
      <c r="B46" s="14" t="s">
        <v>633</v>
      </c>
      <c r="C46" s="14" t="s">
        <v>25</v>
      </c>
      <c r="D46" s="14">
        <v>160007</v>
      </c>
      <c r="E46" s="14" t="s">
        <v>634</v>
      </c>
      <c r="F46" s="14" t="s">
        <v>20</v>
      </c>
      <c r="G46" s="14" t="s">
        <v>549</v>
      </c>
      <c r="H46" s="7">
        <v>56.5</v>
      </c>
      <c r="I46" s="7">
        <v>56.5</v>
      </c>
      <c r="J46" s="14"/>
      <c r="K46" s="14"/>
      <c r="L46" s="7">
        <v>56.5</v>
      </c>
      <c r="M46" s="15">
        <v>1</v>
      </c>
      <c r="N46" s="16">
        <f t="shared" si="0"/>
        <v>57.5</v>
      </c>
      <c r="O46" s="14" t="s">
        <v>171</v>
      </c>
    </row>
    <row r="47" spans="1:15" ht="18" customHeight="1">
      <c r="A47" s="14" t="s">
        <v>174</v>
      </c>
      <c r="B47" s="14" t="s">
        <v>635</v>
      </c>
      <c r="C47" s="14" t="s">
        <v>25</v>
      </c>
      <c r="D47" s="14">
        <v>160007</v>
      </c>
      <c r="E47" s="14" t="s">
        <v>636</v>
      </c>
      <c r="F47" s="14" t="s">
        <v>20</v>
      </c>
      <c r="G47" s="14" t="s">
        <v>549</v>
      </c>
      <c r="H47" s="7">
        <v>56.5</v>
      </c>
      <c r="I47" s="7">
        <v>56.5</v>
      </c>
      <c r="J47" s="14"/>
      <c r="K47" s="14"/>
      <c r="L47" s="7">
        <v>56.5</v>
      </c>
      <c r="M47" s="15">
        <v>1</v>
      </c>
      <c r="N47" s="16">
        <f t="shared" si="0"/>
        <v>57.5</v>
      </c>
      <c r="O47" s="14" t="s">
        <v>174</v>
      </c>
    </row>
    <row r="48" spans="1:15" ht="18" customHeight="1">
      <c r="A48" s="14" t="s">
        <v>177</v>
      </c>
      <c r="B48" s="14" t="s">
        <v>637</v>
      </c>
      <c r="C48" s="14" t="s">
        <v>25</v>
      </c>
      <c r="D48" s="14">
        <v>160007</v>
      </c>
      <c r="E48" s="14" t="s">
        <v>638</v>
      </c>
      <c r="F48" s="14" t="s">
        <v>20</v>
      </c>
      <c r="G48" s="14" t="s">
        <v>549</v>
      </c>
      <c r="H48" s="7">
        <v>56.5</v>
      </c>
      <c r="I48" s="7">
        <v>56.5</v>
      </c>
      <c r="J48" s="14"/>
      <c r="K48" s="14"/>
      <c r="L48" s="7">
        <v>56.5</v>
      </c>
      <c r="M48" s="15">
        <v>1</v>
      </c>
      <c r="N48" s="16">
        <f t="shared" si="0"/>
        <v>57.5</v>
      </c>
      <c r="O48" s="14" t="s">
        <v>177</v>
      </c>
    </row>
    <row r="49" spans="1:15" ht="18" customHeight="1">
      <c r="A49" s="14" t="s">
        <v>181</v>
      </c>
      <c r="B49" s="14" t="s">
        <v>639</v>
      </c>
      <c r="C49" s="14" t="s">
        <v>25</v>
      </c>
      <c r="D49" s="14">
        <v>160007</v>
      </c>
      <c r="E49" s="14" t="s">
        <v>640</v>
      </c>
      <c r="F49" s="14" t="s">
        <v>20</v>
      </c>
      <c r="G49" s="14" t="s">
        <v>549</v>
      </c>
      <c r="H49" s="7">
        <v>56.5</v>
      </c>
      <c r="I49" s="7">
        <v>56.5</v>
      </c>
      <c r="J49" s="14"/>
      <c r="K49" s="14"/>
      <c r="L49" s="7">
        <v>56.5</v>
      </c>
      <c r="M49" s="15">
        <v>1</v>
      </c>
      <c r="N49" s="16">
        <f t="shared" si="0"/>
        <v>57.5</v>
      </c>
      <c r="O49" s="14" t="s">
        <v>181</v>
      </c>
    </row>
    <row r="50" spans="1:15" ht="18" customHeight="1">
      <c r="A50" s="14" t="s">
        <v>106</v>
      </c>
      <c r="B50" s="14" t="s">
        <v>641</v>
      </c>
      <c r="C50" s="14" t="s">
        <v>18</v>
      </c>
      <c r="D50" s="14">
        <v>160007</v>
      </c>
      <c r="E50" s="14" t="s">
        <v>642</v>
      </c>
      <c r="F50" s="14" t="s">
        <v>20</v>
      </c>
      <c r="G50" s="14" t="s">
        <v>549</v>
      </c>
      <c r="H50" s="7">
        <v>56</v>
      </c>
      <c r="I50" s="7">
        <v>56</v>
      </c>
      <c r="J50" s="14"/>
      <c r="K50" s="14"/>
      <c r="L50" s="7">
        <v>56</v>
      </c>
      <c r="M50" s="15">
        <v>1</v>
      </c>
      <c r="N50" s="16">
        <f t="shared" si="0"/>
        <v>57</v>
      </c>
      <c r="O50" s="14" t="s">
        <v>106</v>
      </c>
    </row>
    <row r="51" spans="1:15" ht="18" customHeight="1">
      <c r="A51" s="14" t="s">
        <v>186</v>
      </c>
      <c r="B51" s="14" t="s">
        <v>643</v>
      </c>
      <c r="C51" s="14" t="s">
        <v>18</v>
      </c>
      <c r="D51" s="14">
        <v>160007</v>
      </c>
      <c r="E51" s="14" t="s">
        <v>644</v>
      </c>
      <c r="F51" s="14" t="s">
        <v>20</v>
      </c>
      <c r="G51" s="14" t="s">
        <v>549</v>
      </c>
      <c r="H51" s="7">
        <v>56</v>
      </c>
      <c r="I51" s="7">
        <v>56</v>
      </c>
      <c r="J51" s="14"/>
      <c r="K51" s="14"/>
      <c r="L51" s="7">
        <v>56</v>
      </c>
      <c r="M51" s="15">
        <v>1</v>
      </c>
      <c r="N51" s="16">
        <f t="shared" si="0"/>
        <v>57</v>
      </c>
      <c r="O51" s="14" t="s">
        <v>186</v>
      </c>
    </row>
    <row r="52" spans="1:15" ht="18" customHeight="1">
      <c r="A52" s="14" t="s">
        <v>190</v>
      </c>
      <c r="B52" s="14" t="s">
        <v>645</v>
      </c>
      <c r="C52" s="14" t="s">
        <v>25</v>
      </c>
      <c r="D52" s="14">
        <v>160007</v>
      </c>
      <c r="E52" s="14" t="s">
        <v>646</v>
      </c>
      <c r="F52" s="14" t="s">
        <v>20</v>
      </c>
      <c r="G52" s="14" t="s">
        <v>549</v>
      </c>
      <c r="H52" s="7">
        <v>56.5</v>
      </c>
      <c r="I52" s="7">
        <v>56.5</v>
      </c>
      <c r="J52" s="14"/>
      <c r="K52" s="14"/>
      <c r="L52" s="7">
        <v>56.5</v>
      </c>
      <c r="M52" s="15"/>
      <c r="N52" s="16">
        <f t="shared" si="0"/>
        <v>56.5</v>
      </c>
      <c r="O52" s="14" t="s">
        <v>190</v>
      </c>
    </row>
    <row r="53" spans="1:15" ht="18" customHeight="1">
      <c r="A53" s="14" t="s">
        <v>193</v>
      </c>
      <c r="B53" s="14" t="s">
        <v>647</v>
      </c>
      <c r="C53" s="14" t="s">
        <v>18</v>
      </c>
      <c r="D53" s="14">
        <v>160007</v>
      </c>
      <c r="E53" s="14" t="s">
        <v>648</v>
      </c>
      <c r="F53" s="14" t="s">
        <v>20</v>
      </c>
      <c r="G53" s="14" t="s">
        <v>549</v>
      </c>
      <c r="H53" s="7">
        <v>55.5</v>
      </c>
      <c r="I53" s="7">
        <v>55.5</v>
      </c>
      <c r="J53" s="14"/>
      <c r="K53" s="14"/>
      <c r="L53" s="7">
        <v>55.5</v>
      </c>
      <c r="M53" s="15">
        <v>1</v>
      </c>
      <c r="N53" s="16">
        <f t="shared" si="0"/>
        <v>56.5</v>
      </c>
      <c r="O53" s="14" t="s">
        <v>193</v>
      </c>
    </row>
    <row r="54" spans="1:15" ht="18" customHeight="1">
      <c r="A54" s="14" t="s">
        <v>196</v>
      </c>
      <c r="B54" s="14" t="s">
        <v>649</v>
      </c>
      <c r="C54" s="14" t="s">
        <v>18</v>
      </c>
      <c r="D54" s="14">
        <v>160007</v>
      </c>
      <c r="E54" s="14" t="s">
        <v>650</v>
      </c>
      <c r="F54" s="14" t="s">
        <v>20</v>
      </c>
      <c r="G54" s="14" t="s">
        <v>549</v>
      </c>
      <c r="H54" s="7">
        <v>55.5</v>
      </c>
      <c r="I54" s="7">
        <v>55.5</v>
      </c>
      <c r="J54" s="14"/>
      <c r="K54" s="14"/>
      <c r="L54" s="7">
        <v>55.5</v>
      </c>
      <c r="M54" s="15">
        <v>1</v>
      </c>
      <c r="N54" s="16">
        <f t="shared" si="0"/>
        <v>56.5</v>
      </c>
      <c r="O54" s="14" t="s">
        <v>196</v>
      </c>
    </row>
    <row r="55" spans="1:15" ht="18" customHeight="1">
      <c r="A55" s="14" t="s">
        <v>199</v>
      </c>
      <c r="B55" s="14" t="s">
        <v>651</v>
      </c>
      <c r="C55" s="14" t="s">
        <v>25</v>
      </c>
      <c r="D55" s="14">
        <v>160007</v>
      </c>
      <c r="E55" s="14" t="s">
        <v>652</v>
      </c>
      <c r="F55" s="14" t="s">
        <v>20</v>
      </c>
      <c r="G55" s="14" t="s">
        <v>549</v>
      </c>
      <c r="H55" s="7">
        <v>55.5</v>
      </c>
      <c r="I55" s="7">
        <v>55.5</v>
      </c>
      <c r="J55" s="14"/>
      <c r="K55" s="14"/>
      <c r="L55" s="7">
        <v>55.5</v>
      </c>
      <c r="M55" s="15">
        <v>1</v>
      </c>
      <c r="N55" s="16">
        <f t="shared" si="0"/>
        <v>56.5</v>
      </c>
      <c r="O55" s="14" t="s">
        <v>199</v>
      </c>
    </row>
    <row r="56" spans="1:15" ht="18" customHeight="1">
      <c r="A56" s="14" t="s">
        <v>202</v>
      </c>
      <c r="B56" s="14" t="s">
        <v>653</v>
      </c>
      <c r="C56" s="14" t="s">
        <v>18</v>
      </c>
      <c r="D56" s="14">
        <v>160007</v>
      </c>
      <c r="E56" s="14" t="s">
        <v>654</v>
      </c>
      <c r="F56" s="14" t="s">
        <v>20</v>
      </c>
      <c r="G56" s="14" t="s">
        <v>549</v>
      </c>
      <c r="H56" s="7">
        <v>55</v>
      </c>
      <c r="I56" s="7">
        <v>55</v>
      </c>
      <c r="J56" s="14"/>
      <c r="K56" s="14"/>
      <c r="L56" s="7">
        <v>55</v>
      </c>
      <c r="M56" s="15">
        <v>1</v>
      </c>
      <c r="N56" s="16">
        <f t="shared" si="0"/>
        <v>56</v>
      </c>
      <c r="O56" s="14" t="s">
        <v>202</v>
      </c>
    </row>
    <row r="57" spans="1:15" ht="18" customHeight="1">
      <c r="A57" s="14" t="s">
        <v>205</v>
      </c>
      <c r="B57" s="14" t="s">
        <v>655</v>
      </c>
      <c r="C57" s="14" t="s">
        <v>25</v>
      </c>
      <c r="D57" s="14">
        <v>160007</v>
      </c>
      <c r="E57" s="14" t="s">
        <v>656</v>
      </c>
      <c r="F57" s="14" t="s">
        <v>20</v>
      </c>
      <c r="G57" s="14" t="s">
        <v>549</v>
      </c>
      <c r="H57" s="7">
        <v>55</v>
      </c>
      <c r="I57" s="7">
        <v>55</v>
      </c>
      <c r="J57" s="14"/>
      <c r="K57" s="14"/>
      <c r="L57" s="7">
        <v>55</v>
      </c>
      <c r="M57" s="15">
        <v>1</v>
      </c>
      <c r="N57" s="16">
        <f t="shared" si="0"/>
        <v>56</v>
      </c>
      <c r="O57" s="14" t="s">
        <v>205</v>
      </c>
    </row>
    <row r="58" spans="1:15" ht="18" customHeight="1">
      <c r="A58" s="14" t="s">
        <v>209</v>
      </c>
      <c r="B58" s="14" t="s">
        <v>657</v>
      </c>
      <c r="C58" s="14" t="s">
        <v>25</v>
      </c>
      <c r="D58" s="14">
        <v>160007</v>
      </c>
      <c r="E58" s="14" t="s">
        <v>658</v>
      </c>
      <c r="F58" s="14" t="s">
        <v>20</v>
      </c>
      <c r="G58" s="14" t="s">
        <v>549</v>
      </c>
      <c r="H58" s="7">
        <v>55</v>
      </c>
      <c r="I58" s="7">
        <v>55</v>
      </c>
      <c r="J58" s="14"/>
      <c r="K58" s="14"/>
      <c r="L58" s="7">
        <v>55</v>
      </c>
      <c r="M58" s="15">
        <v>1</v>
      </c>
      <c r="N58" s="16">
        <f t="shared" si="0"/>
        <v>56</v>
      </c>
      <c r="O58" s="14" t="s">
        <v>209</v>
      </c>
    </row>
    <row r="59" spans="1:15" ht="18" customHeight="1">
      <c r="A59" s="14" t="s">
        <v>63</v>
      </c>
      <c r="B59" s="14" t="s">
        <v>659</v>
      </c>
      <c r="C59" s="14" t="s">
        <v>25</v>
      </c>
      <c r="D59" s="14">
        <v>160007</v>
      </c>
      <c r="E59" s="14" t="s">
        <v>660</v>
      </c>
      <c r="F59" s="14" t="s">
        <v>20</v>
      </c>
      <c r="G59" s="14" t="s">
        <v>549</v>
      </c>
      <c r="H59" s="7">
        <v>55</v>
      </c>
      <c r="I59" s="7">
        <v>55</v>
      </c>
      <c r="J59" s="14"/>
      <c r="K59" s="14"/>
      <c r="L59" s="7">
        <v>55</v>
      </c>
      <c r="M59" s="15">
        <v>1</v>
      </c>
      <c r="N59" s="16">
        <f t="shared" si="0"/>
        <v>56</v>
      </c>
      <c r="O59" s="14" t="s">
        <v>63</v>
      </c>
    </row>
    <row r="60" spans="1:15" ht="18" customHeight="1">
      <c r="A60" s="14" t="s">
        <v>214</v>
      </c>
      <c r="B60" s="14" t="s">
        <v>661</v>
      </c>
      <c r="C60" s="14" t="s">
        <v>18</v>
      </c>
      <c r="D60" s="14">
        <v>160007</v>
      </c>
      <c r="E60" s="14" t="s">
        <v>662</v>
      </c>
      <c r="F60" s="14" t="s">
        <v>20</v>
      </c>
      <c r="G60" s="14" t="s">
        <v>549</v>
      </c>
      <c r="H60" s="7">
        <v>54</v>
      </c>
      <c r="I60" s="7">
        <v>54</v>
      </c>
      <c r="J60" s="14"/>
      <c r="K60" s="14"/>
      <c r="L60" s="7">
        <v>54</v>
      </c>
      <c r="M60" s="15">
        <v>1</v>
      </c>
      <c r="N60" s="16">
        <f t="shared" si="0"/>
        <v>55</v>
      </c>
      <c r="O60" s="14" t="s">
        <v>214</v>
      </c>
    </row>
    <row r="61" spans="1:15" ht="18" customHeight="1">
      <c r="A61" s="14" t="s">
        <v>217</v>
      </c>
      <c r="B61" s="14" t="s">
        <v>663</v>
      </c>
      <c r="C61" s="14" t="s">
        <v>25</v>
      </c>
      <c r="D61" s="14">
        <v>160007</v>
      </c>
      <c r="E61" s="14" t="s">
        <v>664</v>
      </c>
      <c r="F61" s="14" t="s">
        <v>20</v>
      </c>
      <c r="G61" s="14" t="s">
        <v>549</v>
      </c>
      <c r="H61" s="7">
        <v>54</v>
      </c>
      <c r="I61" s="7">
        <v>54</v>
      </c>
      <c r="J61" s="14"/>
      <c r="K61" s="14"/>
      <c r="L61" s="7">
        <v>54</v>
      </c>
      <c r="M61" s="15">
        <v>1</v>
      </c>
      <c r="N61" s="16">
        <f t="shared" si="0"/>
        <v>55</v>
      </c>
      <c r="O61" s="14" t="s">
        <v>217</v>
      </c>
    </row>
    <row r="62" spans="1:15" ht="18" customHeight="1">
      <c r="A62" s="14" t="s">
        <v>220</v>
      </c>
      <c r="B62" s="14" t="s">
        <v>665</v>
      </c>
      <c r="C62" s="14" t="s">
        <v>25</v>
      </c>
      <c r="D62" s="14">
        <v>160007</v>
      </c>
      <c r="E62" s="14" t="s">
        <v>666</v>
      </c>
      <c r="F62" s="14" t="s">
        <v>20</v>
      </c>
      <c r="G62" s="14" t="s">
        <v>549</v>
      </c>
      <c r="H62" s="7">
        <v>54</v>
      </c>
      <c r="I62" s="7">
        <v>54</v>
      </c>
      <c r="J62" s="14"/>
      <c r="K62" s="14"/>
      <c r="L62" s="7">
        <v>54</v>
      </c>
      <c r="M62" s="15">
        <v>1</v>
      </c>
      <c r="N62" s="16">
        <f t="shared" si="0"/>
        <v>55</v>
      </c>
      <c r="O62" s="14" t="s">
        <v>220</v>
      </c>
    </row>
    <row r="63" spans="1:15" ht="18" customHeight="1">
      <c r="A63" s="14" t="s">
        <v>223</v>
      </c>
      <c r="B63" s="14" t="s">
        <v>667</v>
      </c>
      <c r="C63" s="14" t="s">
        <v>25</v>
      </c>
      <c r="D63" s="14">
        <v>160007</v>
      </c>
      <c r="E63" s="14" t="s">
        <v>668</v>
      </c>
      <c r="F63" s="14" t="s">
        <v>20</v>
      </c>
      <c r="G63" s="14" t="s">
        <v>549</v>
      </c>
      <c r="H63" s="7">
        <v>54</v>
      </c>
      <c r="I63" s="7">
        <v>54</v>
      </c>
      <c r="J63" s="14"/>
      <c r="K63" s="14"/>
      <c r="L63" s="7">
        <v>54</v>
      </c>
      <c r="M63" s="15">
        <v>1</v>
      </c>
      <c r="N63" s="16">
        <f t="shared" si="0"/>
        <v>55</v>
      </c>
      <c r="O63" s="14" t="s">
        <v>223</v>
      </c>
    </row>
    <row r="64" spans="1:15" ht="18" customHeight="1">
      <c r="A64" s="14" t="s">
        <v>484</v>
      </c>
      <c r="B64" s="14" t="s">
        <v>669</v>
      </c>
      <c r="C64" s="14" t="s">
        <v>25</v>
      </c>
      <c r="D64" s="14">
        <v>160007</v>
      </c>
      <c r="E64" s="14" t="s">
        <v>670</v>
      </c>
      <c r="F64" s="14" t="s">
        <v>20</v>
      </c>
      <c r="G64" s="14" t="s">
        <v>549</v>
      </c>
      <c r="H64" s="7">
        <v>54</v>
      </c>
      <c r="I64" s="7">
        <v>54</v>
      </c>
      <c r="J64" s="14"/>
      <c r="K64" s="14"/>
      <c r="L64" s="7">
        <v>54</v>
      </c>
      <c r="M64" s="15">
        <v>1</v>
      </c>
      <c r="N64" s="16">
        <f t="shared" si="0"/>
        <v>55</v>
      </c>
      <c r="O64" s="14" t="s">
        <v>484</v>
      </c>
    </row>
    <row r="65" spans="1:15" ht="18" customHeight="1">
      <c r="A65" s="14" t="s">
        <v>487</v>
      </c>
      <c r="B65" s="14" t="s">
        <v>671</v>
      </c>
      <c r="C65" s="14" t="s">
        <v>25</v>
      </c>
      <c r="D65" s="14">
        <v>160007</v>
      </c>
      <c r="E65" s="14" t="s">
        <v>672</v>
      </c>
      <c r="F65" s="14" t="s">
        <v>20</v>
      </c>
      <c r="G65" s="14" t="s">
        <v>549</v>
      </c>
      <c r="H65" s="7">
        <v>54</v>
      </c>
      <c r="I65" s="7">
        <v>54</v>
      </c>
      <c r="J65" s="14"/>
      <c r="K65" s="14"/>
      <c r="L65" s="7">
        <v>54</v>
      </c>
      <c r="M65" s="15">
        <v>1</v>
      </c>
      <c r="N65" s="16">
        <f t="shared" si="0"/>
        <v>55</v>
      </c>
      <c r="O65" s="14" t="s">
        <v>487</v>
      </c>
    </row>
    <row r="66" spans="1:15" ht="18" customHeight="1">
      <c r="A66" s="14" t="s">
        <v>491</v>
      </c>
      <c r="B66" s="14" t="s">
        <v>673</v>
      </c>
      <c r="C66" s="14" t="s">
        <v>25</v>
      </c>
      <c r="D66" s="14">
        <v>160007</v>
      </c>
      <c r="E66" s="14" t="s">
        <v>674</v>
      </c>
      <c r="F66" s="14" t="s">
        <v>20</v>
      </c>
      <c r="G66" s="14" t="s">
        <v>549</v>
      </c>
      <c r="H66" s="7">
        <v>54</v>
      </c>
      <c r="I66" s="7">
        <v>54</v>
      </c>
      <c r="J66" s="14"/>
      <c r="K66" s="14"/>
      <c r="L66" s="7">
        <v>54</v>
      </c>
      <c r="M66" s="15">
        <v>1</v>
      </c>
      <c r="N66" s="16">
        <f t="shared" si="0"/>
        <v>55</v>
      </c>
      <c r="O66" s="14" t="s">
        <v>491</v>
      </c>
    </row>
    <row r="67" spans="1:15" ht="18" customHeight="1">
      <c r="A67" s="14" t="s">
        <v>67</v>
      </c>
      <c r="B67" s="14" t="s">
        <v>675</v>
      </c>
      <c r="C67" s="14" t="s">
        <v>18</v>
      </c>
      <c r="D67" s="14">
        <v>160007</v>
      </c>
      <c r="E67" s="14" t="s">
        <v>676</v>
      </c>
      <c r="F67" s="14" t="s">
        <v>20</v>
      </c>
      <c r="G67" s="14" t="s">
        <v>549</v>
      </c>
      <c r="H67" s="7">
        <v>55</v>
      </c>
      <c r="I67" s="47">
        <v>55</v>
      </c>
      <c r="J67" s="14"/>
      <c r="K67" s="14"/>
      <c r="L67" s="7">
        <v>55</v>
      </c>
      <c r="M67" s="15"/>
      <c r="N67" s="16">
        <f t="shared" si="0"/>
        <v>55</v>
      </c>
      <c r="O67" s="14" t="s">
        <v>67</v>
      </c>
    </row>
    <row r="68" spans="1:15" ht="18" customHeight="1">
      <c r="A68" s="14" t="s">
        <v>496</v>
      </c>
      <c r="B68" s="14" t="s">
        <v>677</v>
      </c>
      <c r="C68" s="14" t="s">
        <v>18</v>
      </c>
      <c r="D68" s="14">
        <v>160007</v>
      </c>
      <c r="E68" s="14" t="s">
        <v>678</v>
      </c>
      <c r="F68" s="14" t="s">
        <v>20</v>
      </c>
      <c r="G68" s="14" t="s">
        <v>549</v>
      </c>
      <c r="H68" s="7">
        <v>53.5</v>
      </c>
      <c r="I68" s="7">
        <v>53.5</v>
      </c>
      <c r="J68" s="14"/>
      <c r="K68" s="14"/>
      <c r="L68" s="7">
        <v>53.5</v>
      </c>
      <c r="M68" s="15">
        <v>1</v>
      </c>
      <c r="N68" s="16">
        <f aca="true" t="shared" si="1" ref="N68:N131">SUM(L68:M68)</f>
        <v>54.5</v>
      </c>
      <c r="O68" s="14" t="s">
        <v>496</v>
      </c>
    </row>
    <row r="69" spans="1:15" ht="18" customHeight="1">
      <c r="A69" s="14" t="s">
        <v>27</v>
      </c>
      <c r="B69" s="14" t="s">
        <v>679</v>
      </c>
      <c r="C69" s="14" t="s">
        <v>25</v>
      </c>
      <c r="D69" s="14">
        <v>160007</v>
      </c>
      <c r="E69" s="14" t="s">
        <v>680</v>
      </c>
      <c r="F69" s="14" t="s">
        <v>20</v>
      </c>
      <c r="G69" s="14" t="s">
        <v>549</v>
      </c>
      <c r="H69" s="7">
        <v>53.5</v>
      </c>
      <c r="I69" s="7">
        <v>53.5</v>
      </c>
      <c r="J69" s="14"/>
      <c r="K69" s="14"/>
      <c r="L69" s="7">
        <v>53.5</v>
      </c>
      <c r="M69" s="15">
        <v>1</v>
      </c>
      <c r="N69" s="16">
        <f t="shared" si="1"/>
        <v>54.5</v>
      </c>
      <c r="O69" s="14" t="s">
        <v>27</v>
      </c>
    </row>
    <row r="70" spans="1:15" ht="18" customHeight="1">
      <c r="A70" s="14" t="s">
        <v>59</v>
      </c>
      <c r="B70" s="14" t="s">
        <v>681</v>
      </c>
      <c r="C70" s="14" t="s">
        <v>25</v>
      </c>
      <c r="D70" s="14">
        <v>160007</v>
      </c>
      <c r="E70" s="14" t="s">
        <v>682</v>
      </c>
      <c r="F70" s="14" t="s">
        <v>20</v>
      </c>
      <c r="G70" s="14" t="s">
        <v>549</v>
      </c>
      <c r="H70" s="7">
        <v>53.5</v>
      </c>
      <c r="I70" s="7">
        <v>53.5</v>
      </c>
      <c r="J70" s="14"/>
      <c r="K70" s="14"/>
      <c r="L70" s="7">
        <v>53.5</v>
      </c>
      <c r="M70" s="15">
        <v>1</v>
      </c>
      <c r="N70" s="16">
        <f t="shared" si="1"/>
        <v>54.5</v>
      </c>
      <c r="O70" s="14" t="s">
        <v>59</v>
      </c>
    </row>
    <row r="71" spans="1:15" ht="18" customHeight="1">
      <c r="A71" s="14" t="s">
        <v>503</v>
      </c>
      <c r="B71" s="14" t="s">
        <v>683</v>
      </c>
      <c r="C71" s="14" t="s">
        <v>18</v>
      </c>
      <c r="D71" s="14">
        <v>160007</v>
      </c>
      <c r="E71" s="14" t="s">
        <v>684</v>
      </c>
      <c r="F71" s="14" t="s">
        <v>20</v>
      </c>
      <c r="G71" s="14" t="s">
        <v>549</v>
      </c>
      <c r="H71" s="7">
        <v>53.5</v>
      </c>
      <c r="I71" s="7">
        <v>53.5</v>
      </c>
      <c r="J71" s="14"/>
      <c r="K71" s="14"/>
      <c r="L71" s="7">
        <v>53.5</v>
      </c>
      <c r="M71" s="15">
        <v>1</v>
      </c>
      <c r="N71" s="16">
        <f t="shared" si="1"/>
        <v>54.5</v>
      </c>
      <c r="O71" s="14" t="s">
        <v>503</v>
      </c>
    </row>
    <row r="72" spans="1:15" ht="18" customHeight="1">
      <c r="A72" s="14" t="s">
        <v>143</v>
      </c>
      <c r="B72" s="14" t="s">
        <v>685</v>
      </c>
      <c r="C72" s="14" t="s">
        <v>25</v>
      </c>
      <c r="D72" s="14">
        <v>160007</v>
      </c>
      <c r="E72" s="14" t="s">
        <v>686</v>
      </c>
      <c r="F72" s="14" t="s">
        <v>20</v>
      </c>
      <c r="G72" s="14" t="s">
        <v>549</v>
      </c>
      <c r="H72" s="7">
        <v>53</v>
      </c>
      <c r="I72" s="7">
        <v>53</v>
      </c>
      <c r="J72" s="14"/>
      <c r="K72" s="14"/>
      <c r="L72" s="7">
        <v>53</v>
      </c>
      <c r="M72" s="15">
        <v>1</v>
      </c>
      <c r="N72" s="16">
        <f t="shared" si="1"/>
        <v>54</v>
      </c>
      <c r="O72" s="14" t="s">
        <v>143</v>
      </c>
    </row>
    <row r="73" spans="1:15" ht="18" customHeight="1">
      <c r="A73" s="14" t="s">
        <v>35</v>
      </c>
      <c r="B73" s="14" t="s">
        <v>687</v>
      </c>
      <c r="C73" s="14" t="s">
        <v>18</v>
      </c>
      <c r="D73" s="14">
        <v>160007</v>
      </c>
      <c r="E73" s="14" t="s">
        <v>688</v>
      </c>
      <c r="F73" s="14" t="s">
        <v>20</v>
      </c>
      <c r="G73" s="14" t="s">
        <v>549</v>
      </c>
      <c r="H73" s="7">
        <v>53</v>
      </c>
      <c r="I73" s="7">
        <v>53</v>
      </c>
      <c r="J73" s="14"/>
      <c r="K73" s="14"/>
      <c r="L73" s="7">
        <v>53</v>
      </c>
      <c r="M73" s="15">
        <v>1</v>
      </c>
      <c r="N73" s="16">
        <f t="shared" si="1"/>
        <v>54</v>
      </c>
      <c r="O73" s="14" t="s">
        <v>35</v>
      </c>
    </row>
    <row r="74" spans="1:15" ht="18" customHeight="1">
      <c r="A74" s="14" t="s">
        <v>47</v>
      </c>
      <c r="B74" s="44" t="s">
        <v>689</v>
      </c>
      <c r="C74" s="44" t="s">
        <v>25</v>
      </c>
      <c r="D74" s="45">
        <v>160007</v>
      </c>
      <c r="E74" s="46" t="s">
        <v>690</v>
      </c>
      <c r="F74" s="44" t="s">
        <v>20</v>
      </c>
      <c r="G74" s="14" t="s">
        <v>549</v>
      </c>
      <c r="H74" s="7">
        <v>57</v>
      </c>
      <c r="I74" s="38">
        <f>PRODUCT(H74*0.9)</f>
        <v>51.300000000000004</v>
      </c>
      <c r="J74" s="39" t="s">
        <v>68</v>
      </c>
      <c r="K74" s="26">
        <f>PRODUCT(J74*0.1)</f>
        <v>1.3</v>
      </c>
      <c r="L74" s="7">
        <f>SUM(I74+K74)</f>
        <v>52.6</v>
      </c>
      <c r="M74" s="17">
        <v>1</v>
      </c>
      <c r="N74" s="16">
        <f t="shared" si="1"/>
        <v>53.6</v>
      </c>
      <c r="O74" s="14" t="s">
        <v>47</v>
      </c>
    </row>
    <row r="75" spans="1:15" ht="18" customHeight="1">
      <c r="A75" s="14" t="s">
        <v>512</v>
      </c>
      <c r="B75" s="14" t="s">
        <v>691</v>
      </c>
      <c r="C75" s="14" t="s">
        <v>25</v>
      </c>
      <c r="D75" s="14">
        <v>160007</v>
      </c>
      <c r="E75" s="14" t="s">
        <v>692</v>
      </c>
      <c r="F75" s="14" t="s">
        <v>20</v>
      </c>
      <c r="G75" s="14" t="s">
        <v>549</v>
      </c>
      <c r="H75" s="7">
        <v>52.5</v>
      </c>
      <c r="I75" s="7">
        <v>52.5</v>
      </c>
      <c r="J75" s="14"/>
      <c r="K75" s="14"/>
      <c r="L75" s="7">
        <v>52.5</v>
      </c>
      <c r="M75" s="15">
        <v>1</v>
      </c>
      <c r="N75" s="16">
        <f t="shared" si="1"/>
        <v>53.5</v>
      </c>
      <c r="O75" s="14" t="s">
        <v>512</v>
      </c>
    </row>
    <row r="76" spans="1:15" ht="18" customHeight="1">
      <c r="A76" s="14" t="s">
        <v>85</v>
      </c>
      <c r="B76" s="14" t="s">
        <v>693</v>
      </c>
      <c r="C76" s="14" t="s">
        <v>25</v>
      </c>
      <c r="D76" s="14">
        <v>160007</v>
      </c>
      <c r="E76" s="14" t="s">
        <v>694</v>
      </c>
      <c r="F76" s="14" t="s">
        <v>20</v>
      </c>
      <c r="G76" s="14" t="s">
        <v>549</v>
      </c>
      <c r="H76" s="7">
        <v>52.5</v>
      </c>
      <c r="I76" s="7">
        <v>52.5</v>
      </c>
      <c r="J76" s="14"/>
      <c r="K76" s="14"/>
      <c r="L76" s="7">
        <v>52.5</v>
      </c>
      <c r="M76" s="15">
        <v>1</v>
      </c>
      <c r="N76" s="16">
        <f t="shared" si="1"/>
        <v>53.5</v>
      </c>
      <c r="O76" s="14" t="s">
        <v>85</v>
      </c>
    </row>
    <row r="77" spans="1:15" ht="18" customHeight="1">
      <c r="A77" s="14" t="s">
        <v>517</v>
      </c>
      <c r="B77" s="14" t="s">
        <v>695</v>
      </c>
      <c r="C77" s="14" t="s">
        <v>18</v>
      </c>
      <c r="D77" s="14">
        <v>160007</v>
      </c>
      <c r="E77" s="14" t="s">
        <v>696</v>
      </c>
      <c r="F77" s="14" t="s">
        <v>20</v>
      </c>
      <c r="G77" s="14" t="s">
        <v>549</v>
      </c>
      <c r="H77" s="7">
        <v>52.5</v>
      </c>
      <c r="I77" s="7">
        <v>52.5</v>
      </c>
      <c r="J77" s="14"/>
      <c r="K77" s="14"/>
      <c r="L77" s="7">
        <v>52.5</v>
      </c>
      <c r="M77" s="15">
        <v>1</v>
      </c>
      <c r="N77" s="16">
        <f t="shared" si="1"/>
        <v>53.5</v>
      </c>
      <c r="O77" s="14" t="s">
        <v>517</v>
      </c>
    </row>
    <row r="78" spans="1:15" ht="18" customHeight="1">
      <c r="A78" s="14" t="s">
        <v>520</v>
      </c>
      <c r="B78" s="6" t="s">
        <v>697</v>
      </c>
      <c r="C78" s="6" t="s">
        <v>18</v>
      </c>
      <c r="D78" s="6">
        <v>160007</v>
      </c>
      <c r="E78" s="6" t="s">
        <v>698</v>
      </c>
      <c r="F78" s="6" t="s">
        <v>20</v>
      </c>
      <c r="G78" s="6" t="s">
        <v>549</v>
      </c>
      <c r="H78" s="7">
        <v>52.5</v>
      </c>
      <c r="I78" s="7">
        <v>52.5</v>
      </c>
      <c r="J78" s="6"/>
      <c r="K78" s="6"/>
      <c r="L78" s="7">
        <v>52.5</v>
      </c>
      <c r="M78" s="17">
        <v>1</v>
      </c>
      <c r="N78" s="12">
        <f t="shared" si="1"/>
        <v>53.5</v>
      </c>
      <c r="O78" s="14" t="s">
        <v>520</v>
      </c>
    </row>
    <row r="79" spans="1:15" ht="18" customHeight="1">
      <c r="A79" s="14" t="s">
        <v>43</v>
      </c>
      <c r="B79" s="6" t="s">
        <v>699</v>
      </c>
      <c r="C79" s="6" t="s">
        <v>18</v>
      </c>
      <c r="D79" s="6">
        <v>160007</v>
      </c>
      <c r="E79" s="6" t="s">
        <v>700</v>
      </c>
      <c r="F79" s="6" t="s">
        <v>20</v>
      </c>
      <c r="G79" s="6" t="s">
        <v>549</v>
      </c>
      <c r="H79" s="7">
        <v>52.5</v>
      </c>
      <c r="I79" s="7">
        <v>52.5</v>
      </c>
      <c r="J79" s="6"/>
      <c r="K79" s="6"/>
      <c r="L79" s="7">
        <v>52.5</v>
      </c>
      <c r="M79" s="17">
        <v>1</v>
      </c>
      <c r="N79" s="12">
        <f t="shared" si="1"/>
        <v>53.5</v>
      </c>
      <c r="O79" s="14" t="s">
        <v>43</v>
      </c>
    </row>
    <row r="80" spans="1:15" ht="18" customHeight="1">
      <c r="A80" s="14" t="s">
        <v>71</v>
      </c>
      <c r="B80" s="6" t="s">
        <v>701</v>
      </c>
      <c r="C80" s="6" t="s">
        <v>18</v>
      </c>
      <c r="D80" s="6">
        <v>160007</v>
      </c>
      <c r="E80" s="6" t="s">
        <v>702</v>
      </c>
      <c r="F80" s="6" t="s">
        <v>20</v>
      </c>
      <c r="G80" s="6" t="s">
        <v>549</v>
      </c>
      <c r="H80" s="7">
        <v>52.5</v>
      </c>
      <c r="I80" s="7">
        <v>52.5</v>
      </c>
      <c r="J80" s="6"/>
      <c r="K80" s="6"/>
      <c r="L80" s="7">
        <v>52.5</v>
      </c>
      <c r="M80" s="17">
        <v>1</v>
      </c>
      <c r="N80" s="12">
        <f t="shared" si="1"/>
        <v>53.5</v>
      </c>
      <c r="O80" s="14" t="s">
        <v>71</v>
      </c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selection activeCell="K4" sqref="K4"/>
    </sheetView>
  </sheetViews>
  <sheetFormatPr defaultColWidth="9.140625" defaultRowHeight="12.75"/>
  <cols>
    <col min="1" max="1" width="5.57421875" style="0" customWidth="1"/>
    <col min="2" max="2" width="10.00390625" style="0" customWidth="1"/>
    <col min="3" max="3" width="6.00390625" style="0" customWidth="1"/>
    <col min="4" max="4" width="9.7109375" style="0" customWidth="1"/>
    <col min="5" max="5" width="14.7109375" style="0" customWidth="1"/>
    <col min="6" max="6" width="10.57421875" style="0" customWidth="1"/>
    <col min="7" max="7" width="12.7109375" style="0" customWidth="1"/>
    <col min="8" max="8" width="18.00390625" style="0" customWidth="1"/>
    <col min="9" max="9" width="10.28125" style="0" customWidth="1"/>
    <col min="10" max="10" width="12.7109375" style="0" customWidth="1"/>
    <col min="13" max="13" width="7.421875" style="0" customWidth="1"/>
    <col min="14" max="14" width="7.57421875" style="0" customWidth="1"/>
  </cols>
  <sheetData>
    <row r="1" spans="1:15" ht="42.75" customHeight="1">
      <c r="A1" s="1" t="s">
        <v>703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 t="s">
        <v>1</v>
      </c>
      <c r="B2" s="2" t="s">
        <v>227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8" t="s">
        <v>9</v>
      </c>
      <c r="M2" s="8" t="s">
        <v>10</v>
      </c>
      <c r="N2" s="8" t="s">
        <v>11</v>
      </c>
      <c r="O2" s="8" t="s">
        <v>12</v>
      </c>
    </row>
    <row r="3" spans="1:15" ht="18" customHeight="1">
      <c r="A3" s="3"/>
      <c r="B3" s="3"/>
      <c r="C3" s="3"/>
      <c r="D3" s="3"/>
      <c r="E3" s="3"/>
      <c r="F3" s="3"/>
      <c r="G3" s="3"/>
      <c r="H3" s="4" t="s">
        <v>13</v>
      </c>
      <c r="I3" s="9" t="s">
        <v>14</v>
      </c>
      <c r="J3" s="4" t="s">
        <v>15</v>
      </c>
      <c r="K3" s="9" t="s">
        <v>14</v>
      </c>
      <c r="L3" s="10"/>
      <c r="M3" s="10"/>
      <c r="N3" s="10"/>
      <c r="O3" s="10"/>
    </row>
    <row r="4" spans="1:15" ht="24" customHeight="1">
      <c r="A4" s="30">
        <v>1</v>
      </c>
      <c r="B4" s="40" t="s">
        <v>704</v>
      </c>
      <c r="C4" s="40" t="s">
        <v>25</v>
      </c>
      <c r="D4" s="40">
        <v>160009</v>
      </c>
      <c r="E4" s="40" t="s">
        <v>705</v>
      </c>
      <c r="F4" s="40" t="s">
        <v>706</v>
      </c>
      <c r="G4" s="40" t="s">
        <v>366</v>
      </c>
      <c r="H4" s="7">
        <v>61.5</v>
      </c>
      <c r="I4" s="7">
        <v>61.5</v>
      </c>
      <c r="J4" s="40"/>
      <c r="K4" s="40"/>
      <c r="L4" s="7">
        <v>61.5</v>
      </c>
      <c r="M4" s="41">
        <v>1</v>
      </c>
      <c r="N4" s="42">
        <f>SUM(L4:M4)</f>
        <v>62.5</v>
      </c>
      <c r="O4" s="40" t="s">
        <v>16</v>
      </c>
    </row>
    <row r="5" spans="1:15" ht="24" customHeight="1">
      <c r="A5" s="30">
        <v>2</v>
      </c>
      <c r="B5" s="6" t="s">
        <v>707</v>
      </c>
      <c r="C5" s="6" t="s">
        <v>25</v>
      </c>
      <c r="D5" s="6">
        <v>160009</v>
      </c>
      <c r="E5" s="6" t="s">
        <v>708</v>
      </c>
      <c r="F5" s="6" t="s">
        <v>706</v>
      </c>
      <c r="G5" s="6" t="s">
        <v>366</v>
      </c>
      <c r="H5" s="7">
        <v>61</v>
      </c>
      <c r="I5" s="7">
        <v>61</v>
      </c>
      <c r="J5" s="6"/>
      <c r="K5" s="6"/>
      <c r="L5" s="7">
        <v>61</v>
      </c>
      <c r="M5" s="17"/>
      <c r="N5" s="12">
        <f>SUM(L5:M5)</f>
        <v>61</v>
      </c>
      <c r="O5" s="40" t="s">
        <v>23</v>
      </c>
    </row>
    <row r="6" spans="1:15" ht="24" customHeight="1">
      <c r="A6" s="30">
        <v>3</v>
      </c>
      <c r="B6" s="40" t="s">
        <v>709</v>
      </c>
      <c r="C6" s="40" t="s">
        <v>18</v>
      </c>
      <c r="D6" s="40">
        <v>160009</v>
      </c>
      <c r="E6" s="40" t="s">
        <v>710</v>
      </c>
      <c r="F6" s="40" t="s">
        <v>706</v>
      </c>
      <c r="G6" s="40" t="s">
        <v>366</v>
      </c>
      <c r="H6" s="7">
        <v>56.5</v>
      </c>
      <c r="I6" s="7">
        <v>56.5</v>
      </c>
      <c r="J6" s="40"/>
      <c r="K6" s="40"/>
      <c r="L6" s="7">
        <v>56.5</v>
      </c>
      <c r="M6" s="41"/>
      <c r="N6" s="42">
        <f>SUM(L6:M6)</f>
        <v>56.5</v>
      </c>
      <c r="O6" s="40" t="s">
        <v>28</v>
      </c>
    </row>
    <row r="7" spans="1:15" ht="24" customHeight="1">
      <c r="A7" s="30">
        <v>4</v>
      </c>
      <c r="B7" s="6" t="s">
        <v>711</v>
      </c>
      <c r="C7" s="6" t="s">
        <v>25</v>
      </c>
      <c r="D7" s="6">
        <v>160009</v>
      </c>
      <c r="E7" s="6" t="s">
        <v>712</v>
      </c>
      <c r="F7" s="6" t="s">
        <v>706</v>
      </c>
      <c r="G7" s="6" t="s">
        <v>366</v>
      </c>
      <c r="H7" s="7">
        <v>46</v>
      </c>
      <c r="I7" s="7">
        <v>46</v>
      </c>
      <c r="J7" s="6"/>
      <c r="K7" s="6"/>
      <c r="L7" s="7">
        <v>46</v>
      </c>
      <c r="M7" s="17"/>
      <c r="N7" s="12">
        <f>SUM(L7:M7)</f>
        <v>46</v>
      </c>
      <c r="O7" s="40" t="s">
        <v>32</v>
      </c>
    </row>
    <row r="10" ht="12.75">
      <c r="M10" s="43"/>
    </row>
  </sheetData>
  <sheetProtection/>
  <mergeCells count="13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/>
  <pageMargins left="0.75" right="0.75" top="1" bottom="1" header="0.51" footer="0.51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E21CN</dc:creator>
  <cp:keywords/>
  <dc:description/>
  <cp:lastModifiedBy>牧马人155155</cp:lastModifiedBy>
  <dcterms:created xsi:type="dcterms:W3CDTF">2018-11-19T02:54:05Z</dcterms:created>
  <dcterms:modified xsi:type="dcterms:W3CDTF">2019-01-08T00:39:16Z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