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<sst xmlns="http://schemas.openxmlformats.org/spreadsheetml/2006/main" count="38">
  <si>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</si>
  <si>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</si>
  <si>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</si>
  <si>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</si>
  <si>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</si>
  <si>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</si>
  <si>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</si>
  <si>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</si>
  <si>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</si>
  <si>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</si>
  <si>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</si>
  <si>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</si>
  <si>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中学人文教师</t>
  </si>
  <si>
    <t>贾志浩</t>
  </si>
  <si>
    <t>37232519890319405X</t>
  </si>
  <si>
    <t>201811zr045</t>
  </si>
  <si>
    <t>于访贤</t>
  </si>
  <si>
    <t>370285198111242614</t>
  </si>
  <si>
    <t>201811zr040</t>
  </si>
  <si>
    <t>梁洪玉</t>
  </si>
  <si>
    <t>371481199002053049</t>
  </si>
  <si>
    <t>201811zr013</t>
  </si>
  <si>
    <t>韩丽萍</t>
  </si>
  <si>
    <t>370611198901311562</t>
  </si>
  <si>
    <t>201811zr065</t>
  </si>
  <si>
    <t>郝展飞</t>
  </si>
  <si>
    <t>37028319921021002X</t>
  </si>
  <si>
    <t>201811zr035</t>
  </si>
  <si>
    <t>张婧</t>
  </si>
  <si>
    <t>370103198501121025</t>
  </si>
  <si>
    <t>201811zr008</t>
  </si>
  <si>
    <t>范林娜</t>
  </si>
  <si>
    <t>370785199510290703</t>
  </si>
  <si>
    <t>201811zr033</t>
  </si>
  <si>
    <t>张钦焘</t>
  </si>
  <si>
    <t>370682199204288838</t>
  </si>
  <si>
    <t>201811zr049</t>
  </si>
  <si>
    <t>弃考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</si>
</sst>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E2" sqref="E2"/>
    </sheetView>
  </sheetViews>
  <sheetFormatPr defaultColWidth="9" defaultRowHeight="14"/>
  <cols>
    <col min="1" max="1" width="15.1666666666667" customWidth="1"/>
    <col min="2" max="2" width="8.58333333333333" hidden="1" customWidth="1"/>
    <col min="3" max="3" width="8.58333333333333" customWidth="1"/>
    <col min="4" max="4" width="21.5" hidden="1" customWidth="1"/>
    <col min="5" max="5" width="21.5" customWidth="1"/>
    <col min="6" max="6" width="14.1666666666667" customWidth="1"/>
    <col min="7" max="7" width="4.58333333333333" customWidth="1"/>
    <col min="9" max="9" width="7.91666666666667" customWidth="1"/>
    <col min="10" max="10" width="9" customWidth="1"/>
  </cols>
  <sheetData>
    <row r="1" ht="100" customHeight="1" spans="1:14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2" t="s">
        <v>4</v>
      </c>
      <c r="H1" s="2" t="s">
        <v>5</v>
      </c>
      <c r="I1" s="1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ht="15" spans="1:14">
      <c r="A2" s="3" t="s">
        <v>12</v>
      </c>
      <c r="B2" s="3" t="s">
        <v>13</v>
      </c>
      <c r="C2" s="4" t="str">
        <f t="shared" ref="C2:C9" si="0">REPLACE(B2,2,1,"*")</f>
        <v>贾*浩</v>
      </c>
      <c r="D2" s="3" t="s">
        <v>14</v>
      </c>
      <c r="E2" s="4" t="str">
        <f t="shared" ref="E2:E9" si="1">REPLACE(D2,15,18,"****")</f>
        <v>37232519890319****</v>
      </c>
      <c r="F2" s="3" t="s">
        <v>15</v>
      </c>
      <c r="G2" s="5">
        <v>6</v>
      </c>
      <c r="H2" s="5">
        <v>4</v>
      </c>
      <c r="I2" s="6">
        <v>60</v>
      </c>
      <c r="J2" s="7">
        <v>48.33</v>
      </c>
      <c r="K2" s="6">
        <v>10</v>
      </c>
      <c r="L2" s="6">
        <f t="shared" ref="L2:L9" si="2">SUM(J2:K2)</f>
        <v>58.33</v>
      </c>
      <c r="M2" s="8">
        <f t="shared" ref="M2:M9" si="3">I2*0.5+L2*0.5</f>
        <v>59.165</v>
      </c>
      <c r="N2" s="3"/>
    </row>
    <row r="3" ht="15" spans="1:14">
      <c r="A3" s="3" t="s">
        <v>12</v>
      </c>
      <c r="B3" s="3" t="s">
        <v>16</v>
      </c>
      <c r="C3" s="4" t="str">
        <f t="shared" si="0"/>
        <v>于*贤</v>
      </c>
      <c r="D3" s="3" t="s">
        <v>17</v>
      </c>
      <c r="E3" s="4" t="str">
        <f t="shared" si="1"/>
        <v>37028519811124****</v>
      </c>
      <c r="F3" s="3" t="s">
        <v>18</v>
      </c>
      <c r="G3" s="5">
        <v>6</v>
      </c>
      <c r="H3" s="5">
        <v>8</v>
      </c>
      <c r="I3" s="6">
        <v>62</v>
      </c>
      <c r="J3" s="7">
        <v>41</v>
      </c>
      <c r="K3" s="6">
        <v>11</v>
      </c>
      <c r="L3" s="6">
        <f t="shared" si="2"/>
        <v>52</v>
      </c>
      <c r="M3" s="8">
        <f t="shared" si="3"/>
        <v>57</v>
      </c>
      <c r="N3" s="3"/>
    </row>
    <row r="4" ht="15" spans="1:14">
      <c r="A4" s="3" t="s">
        <v>12</v>
      </c>
      <c r="B4" s="3" t="s">
        <v>19</v>
      </c>
      <c r="C4" s="4" t="str">
        <f t="shared" si="0"/>
        <v>梁*玉</v>
      </c>
      <c r="D4" s="3" t="s">
        <v>20</v>
      </c>
      <c r="E4" s="4" t="str">
        <f t="shared" si="1"/>
        <v>37148119900205****</v>
      </c>
      <c r="F4" s="3" t="s">
        <v>21</v>
      </c>
      <c r="G4" s="5">
        <v>6</v>
      </c>
      <c r="H4" s="5">
        <v>1</v>
      </c>
      <c r="I4" s="6">
        <v>58</v>
      </c>
      <c r="J4" s="7">
        <v>38.67</v>
      </c>
      <c r="K4" s="6">
        <v>12</v>
      </c>
      <c r="L4" s="6">
        <f t="shared" si="2"/>
        <v>50.67</v>
      </c>
      <c r="M4" s="8">
        <f t="shared" si="3"/>
        <v>54.335</v>
      </c>
      <c r="N4" s="3"/>
    </row>
    <row r="5" ht="15" spans="1:14">
      <c r="A5" s="3" t="s">
        <v>12</v>
      </c>
      <c r="B5" s="3" t="s">
        <v>22</v>
      </c>
      <c r="C5" s="4" t="str">
        <f t="shared" si="0"/>
        <v>韩*萍</v>
      </c>
      <c r="D5" s="3" t="s">
        <v>23</v>
      </c>
      <c r="E5" s="4" t="str">
        <f t="shared" si="1"/>
        <v>37061119890131****</v>
      </c>
      <c r="F5" s="3" t="s">
        <v>24</v>
      </c>
      <c r="G5" s="5">
        <v>6</v>
      </c>
      <c r="H5" s="5">
        <v>3</v>
      </c>
      <c r="I5" s="6">
        <v>57</v>
      </c>
      <c r="J5" s="7">
        <v>40.33</v>
      </c>
      <c r="K5" s="6">
        <v>10</v>
      </c>
      <c r="L5" s="6">
        <f t="shared" si="2"/>
        <v>50.33</v>
      </c>
      <c r="M5" s="8">
        <f t="shared" si="3"/>
        <v>53.665</v>
      </c>
      <c r="N5" s="3"/>
    </row>
    <row r="6" ht="15" spans="1:14">
      <c r="A6" s="3" t="s">
        <v>12</v>
      </c>
      <c r="B6" s="3" t="s">
        <v>25</v>
      </c>
      <c r="C6" s="4" t="str">
        <f t="shared" si="0"/>
        <v>郝*飞</v>
      </c>
      <c r="D6" s="3" t="s">
        <v>26</v>
      </c>
      <c r="E6" s="4" t="str">
        <f t="shared" si="1"/>
        <v>37028319921021****</v>
      </c>
      <c r="F6" s="3" t="s">
        <v>27</v>
      </c>
      <c r="G6" s="5">
        <v>6</v>
      </c>
      <c r="H6" s="5">
        <v>2</v>
      </c>
      <c r="I6" s="6">
        <v>56</v>
      </c>
      <c r="J6" s="7">
        <v>39.67</v>
      </c>
      <c r="K6" s="6">
        <v>11</v>
      </c>
      <c r="L6" s="6">
        <f t="shared" si="2"/>
        <v>50.67</v>
      </c>
      <c r="M6" s="8">
        <f t="shared" si="3"/>
        <v>53.335</v>
      </c>
      <c r="N6" s="3"/>
    </row>
    <row r="7" ht="15" spans="1:14">
      <c r="A7" s="3" t="s">
        <v>12</v>
      </c>
      <c r="B7" s="3" t="s">
        <v>28</v>
      </c>
      <c r="C7" s="4" t="str">
        <f t="shared" si="0"/>
        <v>张*</v>
      </c>
      <c r="D7" s="3" t="s">
        <v>29</v>
      </c>
      <c r="E7" s="4" t="str">
        <f t="shared" si="1"/>
        <v>37010319850112****</v>
      </c>
      <c r="F7" s="3" t="s">
        <v>30</v>
      </c>
      <c r="G7" s="5">
        <v>6</v>
      </c>
      <c r="H7" s="5">
        <v>5</v>
      </c>
      <c r="I7" s="6">
        <v>57</v>
      </c>
      <c r="J7" s="7">
        <v>37</v>
      </c>
      <c r="K7" s="6">
        <v>11</v>
      </c>
      <c r="L7" s="6">
        <f t="shared" si="2"/>
        <v>48</v>
      </c>
      <c r="M7" s="8">
        <f t="shared" si="3"/>
        <v>52.5</v>
      </c>
      <c r="N7" s="3"/>
    </row>
    <row r="8" ht="15" spans="1:14">
      <c r="A8" s="3" t="s">
        <v>12</v>
      </c>
      <c r="B8" s="3" t="s">
        <v>31</v>
      </c>
      <c r="C8" s="4" t="str">
        <f t="shared" si="0"/>
        <v>范*娜</v>
      </c>
      <c r="D8" s="3" t="s">
        <v>32</v>
      </c>
      <c r="E8" s="4" t="str">
        <f t="shared" si="1"/>
        <v>37078519951029****</v>
      </c>
      <c r="F8" s="3" t="s">
        <v>33</v>
      </c>
      <c r="G8" s="5">
        <v>6</v>
      </c>
      <c r="H8" s="5">
        <v>7</v>
      </c>
      <c r="I8" s="6">
        <v>55</v>
      </c>
      <c r="J8" s="7">
        <v>32.33</v>
      </c>
      <c r="K8" s="6">
        <v>12</v>
      </c>
      <c r="L8" s="6">
        <f t="shared" si="2"/>
        <v>44.33</v>
      </c>
      <c r="M8" s="8">
        <f t="shared" si="3"/>
        <v>49.665</v>
      </c>
      <c r="N8" s="3"/>
    </row>
    <row r="9" ht="15" spans="1:14">
      <c r="A9" s="3" t="s">
        <v>12</v>
      </c>
      <c r="B9" s="3" t="s">
        <v>34</v>
      </c>
      <c r="C9" s="4" t="str">
        <f t="shared" si="0"/>
        <v>张*焘</v>
      </c>
      <c r="D9" s="3" t="s">
        <v>35</v>
      </c>
      <c r="E9" s="4" t="str">
        <f t="shared" si="1"/>
        <v>37068219920428****</v>
      </c>
      <c r="F9" s="3" t="s">
        <v>36</v>
      </c>
      <c r="G9" s="5">
        <v>6</v>
      </c>
      <c r="H9" s="5">
        <v>6</v>
      </c>
      <c r="I9" s="6">
        <v>60</v>
      </c>
      <c r="J9" s="7" t="s">
        <v>37</v>
      </c>
      <c r="K9" s="6" t="s">
        <v>37</v>
      </c>
      <c r="L9" s="6">
        <f t="shared" si="2"/>
        <v>0</v>
      </c>
      <c r="M9" s="8">
        <f t="shared" si="3"/>
        <v>30</v>
      </c>
      <c r="N9" s="3"/>
    </row>
  </sheetData>
  <sortState ref="A2:N9">
    <sortCondition ref="M2:M9" descending="1"/>
  </sortState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苹果脸煮汤圆</cp:lastModifiedBy>
  <dcterms:created xsi:type="dcterms:W3CDTF">2015-06-05T18:17:00Z</dcterms:created>
  <dcterms:modified xsi:type="dcterms:W3CDTF">2018-12-17T01:50:04Z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