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<sst xmlns="http://schemas.openxmlformats.org/spreadsheetml/2006/main" count="27">
  <si>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</si>
  <si>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</si>
  <si>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</si>
  <si>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</si>
  <si>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</si>
  <si>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</si>
  <si>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</si>
  <si>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</si>
  <si>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</si>
  <si>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</si>
  <si>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</si>
  <si>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</si>
  <si>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艺术教师</t>
  </si>
  <si>
    <t>栾晶群</t>
  </si>
  <si>
    <t>370203199009255929</t>
  </si>
  <si>
    <t>201811ys076</t>
  </si>
  <si>
    <t>8（美术考试）/9</t>
  </si>
  <si>
    <t>王新新</t>
  </si>
  <si>
    <t>371427198806280420</t>
  </si>
  <si>
    <t>201811ys126</t>
  </si>
  <si>
    <t>孙健</t>
  </si>
  <si>
    <t>370283199408290010</t>
  </si>
  <si>
    <t>201811ys028</t>
  </si>
  <si>
    <t>杨健</t>
  </si>
  <si>
    <t>370284199604070011</t>
  </si>
  <si>
    <t>201811ys047</t>
  </si>
  <si>
    <t>弃考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</si>
</sst>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J9" sqref="J9"/>
    </sheetView>
  </sheetViews>
  <sheetFormatPr defaultColWidth="8" defaultRowHeight="14" outlineLevelRow="4"/>
  <cols>
    <col min="1" max="1" width="9.58333333333333" style="1" customWidth="1"/>
    <col min="2" max="2" width="8.83333333333333" style="1" hidden="1" customWidth="1"/>
    <col min="3" max="3" width="8.83333333333333" style="1" customWidth="1"/>
    <col min="4" max="4" width="21.0833333333333" style="1" hidden="1" customWidth="1"/>
    <col min="5" max="5" width="21.0833333333333" style="1" customWidth="1"/>
    <col min="6" max="6" width="15.0833333333333" style="1" customWidth="1"/>
    <col min="7" max="7" width="11" style="1" customWidth="1"/>
    <col min="8" max="8" width="9.5" style="1" customWidth="1"/>
    <col min="9" max="9" width="11.5" style="1" customWidth="1"/>
    <col min="10" max="10" width="8.83333333333333" style="1" customWidth="1"/>
    <col min="11" max="12" width="7.33333333333333" style="1" customWidth="1"/>
    <col min="13" max="16384" width="8" style="1"/>
  </cols>
  <sheetData>
    <row r="1" s="1" customFormat="1" ht="77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="1" customFormat="1" ht="15" spans="1:14">
      <c r="A2" s="3" t="s">
        <v>12</v>
      </c>
      <c r="B2" s="3" t="s">
        <v>13</v>
      </c>
      <c r="C2" s="4" t="str">
        <f>REPLACE(B2,2,1,"*")</f>
        <v>栾*群</v>
      </c>
      <c r="D2" s="3" t="s">
        <v>14</v>
      </c>
      <c r="E2" s="4" t="str">
        <f>REPLACE(D2,15,18,"****")</f>
        <v>37020319900925****</v>
      </c>
      <c r="F2" s="3" t="s">
        <v>15</v>
      </c>
      <c r="G2" s="5" t="s">
        <v>16</v>
      </c>
      <c r="H2" s="6">
        <v>1</v>
      </c>
      <c r="I2" s="9">
        <v>62</v>
      </c>
      <c r="J2" s="10">
        <f>54-15</f>
        <v>39</v>
      </c>
      <c r="K2" s="9">
        <v>16</v>
      </c>
      <c r="L2" s="9">
        <f>SUM(J2:K2)</f>
        <v>55</v>
      </c>
      <c r="M2" s="11">
        <f>I2*0.5+L2*0.5</f>
        <v>58.5</v>
      </c>
      <c r="N2" s="12"/>
    </row>
    <row r="3" s="1" customFormat="1" ht="15" spans="1:14">
      <c r="A3" s="3" t="s">
        <v>12</v>
      </c>
      <c r="B3" s="3" t="s">
        <v>17</v>
      </c>
      <c r="C3" s="4" t="str">
        <f>REPLACE(B3,2,1,"*")</f>
        <v>王*新</v>
      </c>
      <c r="D3" s="3" t="s">
        <v>18</v>
      </c>
      <c r="E3" s="4" t="str">
        <f>REPLACE(D3,15,18,"****")</f>
        <v>37142719880628****</v>
      </c>
      <c r="F3" s="3" t="s">
        <v>19</v>
      </c>
      <c r="G3" s="7"/>
      <c r="H3" s="6">
        <v>3</v>
      </c>
      <c r="I3" s="9">
        <v>61</v>
      </c>
      <c r="J3" s="10">
        <v>25.67</v>
      </c>
      <c r="K3" s="9">
        <v>19</v>
      </c>
      <c r="L3" s="9">
        <f>SUM(J3:K3)</f>
        <v>44.67</v>
      </c>
      <c r="M3" s="11">
        <f>I3*0.5+L3*0.5</f>
        <v>52.835</v>
      </c>
      <c r="N3" s="12"/>
    </row>
    <row r="4" s="1" customFormat="1" ht="15" spans="1:14">
      <c r="A4" s="3" t="s">
        <v>12</v>
      </c>
      <c r="B4" s="3" t="s">
        <v>20</v>
      </c>
      <c r="C4" s="4" t="str">
        <f>REPLACE(B4,2,1,"*")</f>
        <v>孙*</v>
      </c>
      <c r="D4" s="3" t="s">
        <v>21</v>
      </c>
      <c r="E4" s="4" t="str">
        <f>REPLACE(D4,15,18,"****")</f>
        <v>37028319940829****</v>
      </c>
      <c r="F4" s="3" t="s">
        <v>22</v>
      </c>
      <c r="G4" s="7"/>
      <c r="H4" s="6">
        <v>2</v>
      </c>
      <c r="I4" s="9">
        <v>63</v>
      </c>
      <c r="J4" s="10">
        <v>21</v>
      </c>
      <c r="K4" s="9">
        <v>17</v>
      </c>
      <c r="L4" s="9">
        <f>SUM(J4:K4)</f>
        <v>38</v>
      </c>
      <c r="M4" s="11">
        <f>I4*0.5+L4*0.5</f>
        <v>50.5</v>
      </c>
      <c r="N4" s="12"/>
    </row>
    <row r="5" s="1" customFormat="1" ht="15" spans="1:14">
      <c r="A5" s="3" t="s">
        <v>12</v>
      </c>
      <c r="B5" s="3" t="s">
        <v>23</v>
      </c>
      <c r="C5" s="4" t="str">
        <f>REPLACE(B5,2,1,"*")</f>
        <v>杨*</v>
      </c>
      <c r="D5" s="3" t="s">
        <v>24</v>
      </c>
      <c r="E5" s="4" t="str">
        <f>REPLACE(D5,15,18,"****")</f>
        <v>37028419960407****</v>
      </c>
      <c r="F5" s="3" t="s">
        <v>25</v>
      </c>
      <c r="G5" s="8"/>
      <c r="H5" s="6">
        <v>4</v>
      </c>
      <c r="I5" s="9">
        <v>62</v>
      </c>
      <c r="J5" s="10">
        <v>21.67</v>
      </c>
      <c r="K5" s="9" t="s">
        <v>26</v>
      </c>
      <c r="L5" s="9">
        <f>SUM(J5:K5)</f>
        <v>21.67</v>
      </c>
      <c r="M5" s="11">
        <f>I5*0.5+L5*0.5</f>
        <v>41.835</v>
      </c>
      <c r="N5" s="12"/>
    </row>
  </sheetData>
  <sortState ref="A2:N5">
    <sortCondition ref="M2:M5" descending="1"/>
  </sortState>
  <mergeCells count="1">
    <mergeCell ref="G2:G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苹果脸煮汤圆</cp:lastModifiedBy>
  <dcterms:created xsi:type="dcterms:W3CDTF">2015-06-05T18:17:00Z</dcterms:created>
  <dcterms:modified xsi:type="dcterms:W3CDTF">2018-12-17T03:07:25Z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