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<sst xmlns="http://schemas.openxmlformats.org/spreadsheetml/2006/main" count="138" uniqueCount="80">
  <si>
    <t>乌兰察布市2019年公开招聘教师项目人员岗位拟聘人员名单</t>
  </si>
  <si>
    <t>序号</t>
  </si>
  <si>
    <t>报考职位</t>
  </si>
  <si>
    <t>姓名</t>
  </si>
  <si>
    <t>民族</t>
  </si>
  <si>
    <t>笔试成绩</t>
  </si>
  <si>
    <t>笔试成绩60%</t>
  </si>
  <si>
    <t>面试成绩</t>
  </si>
  <si>
    <t>面试成绩40%</t>
  </si>
  <si>
    <t>最终成绩</t>
  </si>
  <si>
    <t>备注</t>
  </si>
  <si>
    <t>21103H(项目)集宁区所属学校/高中物理教师</t>
  </si>
  <si>
    <t>梁佳佳</t>
  </si>
  <si>
    <t>其他少数民族</t>
  </si>
  <si>
    <t>62.58</t>
  </si>
  <si>
    <t>拟聘用</t>
  </si>
  <si>
    <t>21106D(项目)集宁区所属学校/高中历史教师</t>
  </si>
  <si>
    <t>白海霞</t>
  </si>
  <si>
    <t>汉族</t>
  </si>
  <si>
    <t>72.24</t>
  </si>
  <si>
    <t>21108J(项目)集宁区所属学校/高中政治教师</t>
  </si>
  <si>
    <t>宋雪飞</t>
  </si>
  <si>
    <t>蒙古族</t>
  </si>
  <si>
    <t>74.50</t>
  </si>
  <si>
    <t>21113C(项目)集宁区所属学校/初中化学教师</t>
  </si>
  <si>
    <t>王艳</t>
  </si>
  <si>
    <t>80.19</t>
  </si>
  <si>
    <t>黄亚茹</t>
  </si>
  <si>
    <t>73.88</t>
  </si>
  <si>
    <t>21118M(项目)集宁区所属学校/小学语文教师</t>
  </si>
  <si>
    <t>王晓燕</t>
  </si>
  <si>
    <t>78.50</t>
  </si>
  <si>
    <t>巩凤英</t>
  </si>
  <si>
    <t>56.88</t>
  </si>
  <si>
    <t>21120L(项目)集宁区所属学校/小学英语教师</t>
  </si>
  <si>
    <t>周宁</t>
  </si>
  <si>
    <t>77.71</t>
  </si>
  <si>
    <t>郭雨乐</t>
  </si>
  <si>
    <t>75.45</t>
  </si>
  <si>
    <t>赵雅琴</t>
  </si>
  <si>
    <t>75.65</t>
  </si>
  <si>
    <t>李利平</t>
  </si>
  <si>
    <t>71.82</t>
  </si>
  <si>
    <t>21121U(项目)集宁区所属学校/幼儿教师</t>
  </si>
  <si>
    <t>吴志芳</t>
  </si>
  <si>
    <t>79.72</t>
  </si>
  <si>
    <t>周静雅</t>
  </si>
  <si>
    <t>75.23</t>
  </si>
  <si>
    <t>22126E(项目)丰镇市所属学校/美术教师</t>
  </si>
  <si>
    <t>胡敏</t>
  </si>
  <si>
    <t>87.12</t>
  </si>
  <si>
    <t>22127E(项目)丰镇市所属学校/美术教师</t>
  </si>
  <si>
    <t>刘燕</t>
  </si>
  <si>
    <t>85.24</t>
  </si>
  <si>
    <t>23135L(项目)凉城县所属学校/小学英语教师</t>
  </si>
  <si>
    <t>李会芳</t>
  </si>
  <si>
    <t>张淑娟</t>
  </si>
  <si>
    <t>苏媛媛</t>
  </si>
  <si>
    <t>25162O(项目)兴和县所属学校/初中英语教师</t>
  </si>
  <si>
    <t>王燕飞</t>
  </si>
  <si>
    <t>61.26</t>
  </si>
  <si>
    <t>王佳佳</t>
  </si>
  <si>
    <t>54.61</t>
  </si>
  <si>
    <t>拟聘用（递补）</t>
  </si>
  <si>
    <t>25172L(项目)兴和县所属学校/小学英语教师</t>
  </si>
  <si>
    <t>王慧</t>
  </si>
  <si>
    <t>70.53</t>
  </si>
  <si>
    <t>郝艳婷</t>
  </si>
  <si>
    <t>74.53</t>
  </si>
  <si>
    <t>26183C(项目)化德县所属学校/中学化学教师</t>
  </si>
  <si>
    <t>高飞燕</t>
  </si>
  <si>
    <t>72.68</t>
  </si>
  <si>
    <t>26186D(项目)化德县所属学校/中学历史教师</t>
  </si>
  <si>
    <t>任晓芳</t>
  </si>
  <si>
    <t>69.12</t>
  </si>
  <si>
    <t>26199K(项目)化德县所属学校/小学数学教师</t>
  </si>
  <si>
    <t>刘培峰</t>
  </si>
  <si>
    <t>56.30</t>
  </si>
  <si>
    <t>张志伟</t>
  </si>
  <si>
    <t>48.66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</si>
</sst>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workbookViewId="0" topLeftCell="A1">
      <selection activeCell="F3" sqref="F3"/>
    </sheetView>
  </sheetViews>
  <sheetFormatPr defaultColWidth="9.00390625" defaultRowHeight="30" customHeight="1"/>
  <cols>
    <col min="1" max="1" width="7.75390625" style="0" customWidth="1"/>
    <col min="2" max="2" width="29.00390625" style="0" customWidth="1"/>
    <col min="3" max="3" width="10.625" style="0" customWidth="1"/>
    <col min="4" max="4" width="12.875" style="0" customWidth="1"/>
    <col min="5" max="5" width="14.00390625" style="0" customWidth="1"/>
    <col min="6" max="6" width="11.75390625" style="0" customWidth="1"/>
    <col min="7" max="7" width="12.25390625" style="0" customWidth="1"/>
    <col min="8" max="8" width="12.125" style="0" customWidth="1"/>
    <col min="9" max="9" width="10.625" style="0" customWidth="1"/>
    <col min="10" max="10" width="10.25390625" style="0" customWidth="1"/>
  </cols>
  <sheetData>
    <row r="1" spans="1:10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3" t="s">
        <v>8</v>
      </c>
      <c r="I2" s="3" t="s">
        <v>9</v>
      </c>
      <c r="J2" s="2" t="s">
        <v>10</v>
      </c>
    </row>
    <row r="3" spans="1:10" ht="30" customHeight="1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>
        <f aca="true" t="shared" si="0" ref="F3:F17">E3*60%</f>
        <v>37.547999999999995</v>
      </c>
      <c r="G3" s="4">
        <v>91.2</v>
      </c>
      <c r="H3" s="4">
        <f aca="true" t="shared" si="1" ref="H3:H17">G3*40%</f>
        <v>36.480000000000004</v>
      </c>
      <c r="I3" s="4">
        <f aca="true" t="shared" si="2" ref="I3:I28">F3+H3</f>
        <v>74.02799999999999</v>
      </c>
      <c r="J3" s="4" t="s">
        <v>15</v>
      </c>
    </row>
    <row r="4" spans="1:10" ht="30" customHeight="1">
      <c r="A4" s="4">
        <v>2</v>
      </c>
      <c r="B4" s="4" t="s">
        <v>16</v>
      </c>
      <c r="C4" s="4" t="s">
        <v>17</v>
      </c>
      <c r="D4" s="4" t="s">
        <v>18</v>
      </c>
      <c r="E4" s="4" t="s">
        <v>19</v>
      </c>
      <c r="F4" s="4">
        <f t="shared" si="0"/>
        <v>43.343999999999994</v>
      </c>
      <c r="G4" s="4">
        <v>87.5</v>
      </c>
      <c r="H4" s="4">
        <f t="shared" si="1"/>
        <v>35</v>
      </c>
      <c r="I4" s="4">
        <f t="shared" si="2"/>
        <v>78.344</v>
      </c>
      <c r="J4" s="4" t="s">
        <v>15</v>
      </c>
    </row>
    <row r="5" spans="1:10" ht="30" customHeight="1">
      <c r="A5" s="4">
        <v>3</v>
      </c>
      <c r="B5" s="4" t="s">
        <v>20</v>
      </c>
      <c r="C5" s="4" t="s">
        <v>21</v>
      </c>
      <c r="D5" s="4" t="s">
        <v>22</v>
      </c>
      <c r="E5" s="4" t="s">
        <v>23</v>
      </c>
      <c r="F5" s="4">
        <f t="shared" si="0"/>
        <v>44.699999999999996</v>
      </c>
      <c r="G5" s="4">
        <v>88.9</v>
      </c>
      <c r="H5" s="4">
        <f t="shared" si="1"/>
        <v>35.56</v>
      </c>
      <c r="I5" s="4">
        <f t="shared" si="2"/>
        <v>80.25999999999999</v>
      </c>
      <c r="J5" s="4" t="s">
        <v>15</v>
      </c>
    </row>
    <row r="6" spans="1:10" ht="30" customHeight="1">
      <c r="A6" s="4">
        <v>4</v>
      </c>
      <c r="B6" s="4" t="s">
        <v>24</v>
      </c>
      <c r="C6" s="4" t="s">
        <v>25</v>
      </c>
      <c r="D6" s="4" t="s">
        <v>18</v>
      </c>
      <c r="E6" s="4" t="s">
        <v>26</v>
      </c>
      <c r="F6" s="4">
        <f t="shared" si="0"/>
        <v>48.114</v>
      </c>
      <c r="G6" s="4">
        <v>90.6</v>
      </c>
      <c r="H6" s="4">
        <f t="shared" si="1"/>
        <v>36.24</v>
      </c>
      <c r="I6" s="4">
        <f t="shared" si="2"/>
        <v>84.354</v>
      </c>
      <c r="J6" s="4" t="s">
        <v>15</v>
      </c>
    </row>
    <row r="7" spans="1:10" ht="30" customHeight="1">
      <c r="A7" s="4">
        <v>5</v>
      </c>
      <c r="B7" s="4" t="s">
        <v>24</v>
      </c>
      <c r="C7" s="4" t="s">
        <v>27</v>
      </c>
      <c r="D7" s="4" t="s">
        <v>18</v>
      </c>
      <c r="E7" s="4" t="s">
        <v>28</v>
      </c>
      <c r="F7" s="4">
        <f t="shared" si="0"/>
        <v>44.327999999999996</v>
      </c>
      <c r="G7" s="4">
        <v>90.8</v>
      </c>
      <c r="H7" s="4">
        <f t="shared" si="1"/>
        <v>36.32</v>
      </c>
      <c r="I7" s="4">
        <f t="shared" si="2"/>
        <v>80.648</v>
      </c>
      <c r="J7" s="4" t="s">
        <v>15</v>
      </c>
    </row>
    <row r="8" spans="1:10" ht="30" customHeight="1">
      <c r="A8" s="4">
        <v>6</v>
      </c>
      <c r="B8" s="4" t="s">
        <v>29</v>
      </c>
      <c r="C8" s="4" t="s">
        <v>30</v>
      </c>
      <c r="D8" s="4" t="s">
        <v>18</v>
      </c>
      <c r="E8" s="4" t="s">
        <v>31</v>
      </c>
      <c r="F8" s="4">
        <f t="shared" si="0"/>
        <v>47.1</v>
      </c>
      <c r="G8" s="4">
        <v>86.72</v>
      </c>
      <c r="H8" s="4">
        <f t="shared" si="1"/>
        <v>34.688</v>
      </c>
      <c r="I8" s="4">
        <f t="shared" si="2"/>
        <v>81.78800000000001</v>
      </c>
      <c r="J8" s="4" t="s">
        <v>15</v>
      </c>
    </row>
    <row r="9" spans="1:10" ht="30" customHeight="1">
      <c r="A9" s="4">
        <v>7</v>
      </c>
      <c r="B9" s="4" t="s">
        <v>29</v>
      </c>
      <c r="C9" s="4" t="s">
        <v>32</v>
      </c>
      <c r="D9" s="4" t="s">
        <v>18</v>
      </c>
      <c r="E9" s="4" t="s">
        <v>33</v>
      </c>
      <c r="F9" s="4">
        <f t="shared" si="0"/>
        <v>34.128</v>
      </c>
      <c r="G9" s="4">
        <v>84.52</v>
      </c>
      <c r="H9" s="4">
        <f t="shared" si="1"/>
        <v>33.808</v>
      </c>
      <c r="I9" s="4">
        <f t="shared" si="2"/>
        <v>67.936</v>
      </c>
      <c r="J9" s="4" t="s">
        <v>15</v>
      </c>
    </row>
    <row r="10" spans="1:10" ht="30" customHeight="1">
      <c r="A10" s="4">
        <v>8</v>
      </c>
      <c r="B10" s="4" t="s">
        <v>34</v>
      </c>
      <c r="C10" s="4" t="s">
        <v>35</v>
      </c>
      <c r="D10" s="4" t="s">
        <v>22</v>
      </c>
      <c r="E10" s="4" t="s">
        <v>36</v>
      </c>
      <c r="F10" s="4">
        <f t="shared" si="0"/>
        <v>46.626</v>
      </c>
      <c r="G10" s="4">
        <v>91.5</v>
      </c>
      <c r="H10" s="4">
        <f t="shared" si="1"/>
        <v>36.6</v>
      </c>
      <c r="I10" s="4">
        <f t="shared" si="2"/>
        <v>83.226</v>
      </c>
      <c r="J10" s="4" t="s">
        <v>15</v>
      </c>
    </row>
    <row r="11" spans="1:10" ht="30" customHeight="1">
      <c r="A11" s="4">
        <v>9</v>
      </c>
      <c r="B11" s="4" t="s">
        <v>34</v>
      </c>
      <c r="C11" s="4" t="s">
        <v>37</v>
      </c>
      <c r="D11" s="4" t="s">
        <v>18</v>
      </c>
      <c r="E11" s="4" t="s">
        <v>38</v>
      </c>
      <c r="F11" s="4">
        <f t="shared" si="0"/>
        <v>45.27</v>
      </c>
      <c r="G11" s="4">
        <v>91.62</v>
      </c>
      <c r="H11" s="4">
        <f t="shared" si="1"/>
        <v>36.648</v>
      </c>
      <c r="I11" s="4">
        <f t="shared" si="2"/>
        <v>81.918</v>
      </c>
      <c r="J11" s="4" t="s">
        <v>15</v>
      </c>
    </row>
    <row r="12" spans="1:10" ht="30" customHeight="1">
      <c r="A12" s="4">
        <v>10</v>
      </c>
      <c r="B12" s="4" t="s">
        <v>34</v>
      </c>
      <c r="C12" s="4" t="s">
        <v>39</v>
      </c>
      <c r="D12" s="4" t="s">
        <v>18</v>
      </c>
      <c r="E12" s="4" t="s">
        <v>40</v>
      </c>
      <c r="F12" s="4">
        <f t="shared" si="0"/>
        <v>45.39</v>
      </c>
      <c r="G12" s="4">
        <v>90.9</v>
      </c>
      <c r="H12" s="4">
        <f t="shared" si="1"/>
        <v>36.36000000000001</v>
      </c>
      <c r="I12" s="4">
        <f t="shared" si="2"/>
        <v>81.75</v>
      </c>
      <c r="J12" s="4" t="s">
        <v>15</v>
      </c>
    </row>
    <row r="13" spans="1:10" ht="30" customHeight="1">
      <c r="A13" s="4">
        <v>11</v>
      </c>
      <c r="B13" s="4" t="s">
        <v>34</v>
      </c>
      <c r="C13" s="4" t="s">
        <v>41</v>
      </c>
      <c r="D13" s="4" t="s">
        <v>18</v>
      </c>
      <c r="E13" s="4" t="s">
        <v>42</v>
      </c>
      <c r="F13" s="4">
        <f t="shared" si="0"/>
        <v>43.09199999999999</v>
      </c>
      <c r="G13" s="4">
        <v>92.6</v>
      </c>
      <c r="H13" s="4">
        <f t="shared" si="1"/>
        <v>37.04</v>
      </c>
      <c r="I13" s="4">
        <f t="shared" si="2"/>
        <v>80.13199999999999</v>
      </c>
      <c r="J13" s="4" t="s">
        <v>15</v>
      </c>
    </row>
    <row r="14" spans="1:10" ht="30" customHeight="1">
      <c r="A14" s="4">
        <v>12</v>
      </c>
      <c r="B14" s="4" t="s">
        <v>43</v>
      </c>
      <c r="C14" s="4" t="s">
        <v>44</v>
      </c>
      <c r="D14" s="4" t="s">
        <v>18</v>
      </c>
      <c r="E14" s="4" t="s">
        <v>45</v>
      </c>
      <c r="F14" s="4">
        <f t="shared" si="0"/>
        <v>47.832</v>
      </c>
      <c r="G14" s="4">
        <v>85.72</v>
      </c>
      <c r="H14" s="4">
        <f t="shared" si="1"/>
        <v>34.288000000000004</v>
      </c>
      <c r="I14" s="4">
        <f t="shared" si="2"/>
        <v>82.12</v>
      </c>
      <c r="J14" s="4" t="s">
        <v>15</v>
      </c>
    </row>
    <row r="15" spans="1:10" ht="30" customHeight="1">
      <c r="A15" s="4">
        <v>13</v>
      </c>
      <c r="B15" s="4" t="s">
        <v>43</v>
      </c>
      <c r="C15" s="4" t="s">
        <v>46</v>
      </c>
      <c r="D15" s="4" t="s">
        <v>18</v>
      </c>
      <c r="E15" s="4" t="s">
        <v>47</v>
      </c>
      <c r="F15" s="4">
        <f t="shared" si="0"/>
        <v>45.138</v>
      </c>
      <c r="G15" s="4">
        <v>73.5</v>
      </c>
      <c r="H15" s="4">
        <f t="shared" si="1"/>
        <v>29.400000000000002</v>
      </c>
      <c r="I15" s="4">
        <f t="shared" si="2"/>
        <v>74.538</v>
      </c>
      <c r="J15" s="4" t="s">
        <v>15</v>
      </c>
    </row>
    <row r="16" spans="1:10" ht="30" customHeight="1">
      <c r="A16" s="4">
        <v>14</v>
      </c>
      <c r="B16" s="4" t="s">
        <v>48</v>
      </c>
      <c r="C16" s="4" t="s">
        <v>49</v>
      </c>
      <c r="D16" s="4" t="s">
        <v>18</v>
      </c>
      <c r="E16" s="4" t="s">
        <v>50</v>
      </c>
      <c r="F16" s="4">
        <f t="shared" si="0"/>
        <v>52.272</v>
      </c>
      <c r="G16" s="4">
        <v>84.53</v>
      </c>
      <c r="H16" s="4">
        <f t="shared" si="1"/>
        <v>33.812000000000005</v>
      </c>
      <c r="I16" s="4">
        <f t="shared" si="2"/>
        <v>86.084</v>
      </c>
      <c r="J16" s="4" t="s">
        <v>15</v>
      </c>
    </row>
    <row r="17" spans="1:10" ht="30" customHeight="1">
      <c r="A17" s="4">
        <v>15</v>
      </c>
      <c r="B17" s="4" t="s">
        <v>51</v>
      </c>
      <c r="C17" s="4" t="s">
        <v>52</v>
      </c>
      <c r="D17" s="4" t="s">
        <v>18</v>
      </c>
      <c r="E17" s="4" t="s">
        <v>53</v>
      </c>
      <c r="F17" s="4">
        <f t="shared" si="0"/>
        <v>51.144</v>
      </c>
      <c r="G17" s="4">
        <v>87.18</v>
      </c>
      <c r="H17" s="4">
        <f t="shared" si="1"/>
        <v>34.87200000000001</v>
      </c>
      <c r="I17" s="4">
        <f t="shared" si="2"/>
        <v>86.016</v>
      </c>
      <c r="J17" s="4" t="s">
        <v>15</v>
      </c>
    </row>
    <row r="18" spans="1:10" ht="30" customHeight="1">
      <c r="A18" s="4">
        <v>16</v>
      </c>
      <c r="B18" s="4" t="s">
        <v>54</v>
      </c>
      <c r="C18" s="4" t="s">
        <v>55</v>
      </c>
      <c r="D18" s="4" t="s">
        <v>18</v>
      </c>
      <c r="E18" s="4">
        <v>80.76</v>
      </c>
      <c r="F18" s="4">
        <f aca="true" t="shared" si="3" ref="F18:F20">E18*0.6</f>
        <v>48.456</v>
      </c>
      <c r="G18" s="4">
        <v>89.67</v>
      </c>
      <c r="H18" s="4">
        <f aca="true" t="shared" si="4" ref="H18:H20">G18*0.4</f>
        <v>35.868</v>
      </c>
      <c r="I18" s="4">
        <f t="shared" si="2"/>
        <v>84.32400000000001</v>
      </c>
      <c r="J18" s="4" t="s">
        <v>15</v>
      </c>
    </row>
    <row r="19" spans="1:10" ht="30" customHeight="1">
      <c r="A19" s="4">
        <v>17</v>
      </c>
      <c r="B19" s="4" t="s">
        <v>54</v>
      </c>
      <c r="C19" s="4" t="s">
        <v>56</v>
      </c>
      <c r="D19" s="4" t="s">
        <v>18</v>
      </c>
      <c r="E19" s="4">
        <v>76.63</v>
      </c>
      <c r="F19" s="4">
        <f t="shared" si="3"/>
        <v>45.977999999999994</v>
      </c>
      <c r="G19" s="4">
        <v>94.22</v>
      </c>
      <c r="H19" s="4">
        <f t="shared" si="4"/>
        <v>37.688</v>
      </c>
      <c r="I19" s="4">
        <f t="shared" si="2"/>
        <v>83.666</v>
      </c>
      <c r="J19" s="4" t="s">
        <v>15</v>
      </c>
    </row>
    <row r="20" spans="1:10" ht="30" customHeight="1">
      <c r="A20" s="4">
        <v>18</v>
      </c>
      <c r="B20" s="4" t="s">
        <v>54</v>
      </c>
      <c r="C20" s="4" t="s">
        <v>57</v>
      </c>
      <c r="D20" s="4" t="s">
        <v>18</v>
      </c>
      <c r="E20" s="4">
        <v>71.25</v>
      </c>
      <c r="F20" s="4">
        <f t="shared" si="3"/>
        <v>42.75</v>
      </c>
      <c r="G20" s="4">
        <v>92.71</v>
      </c>
      <c r="H20" s="4">
        <f t="shared" si="4"/>
        <v>37.083999999999996</v>
      </c>
      <c r="I20" s="4">
        <f t="shared" si="2"/>
        <v>79.834</v>
      </c>
      <c r="J20" s="4" t="s">
        <v>15</v>
      </c>
    </row>
    <row r="21" spans="1:10" ht="30" customHeight="1">
      <c r="A21" s="4">
        <v>19</v>
      </c>
      <c r="B21" s="4" t="s">
        <v>58</v>
      </c>
      <c r="C21" s="4" t="s">
        <v>59</v>
      </c>
      <c r="D21" s="4" t="s">
        <v>18</v>
      </c>
      <c r="E21" s="4" t="s">
        <v>60</v>
      </c>
      <c r="F21" s="4">
        <f aca="true" t="shared" si="5" ref="F21:F24">E21*60%</f>
        <v>36.756</v>
      </c>
      <c r="G21" s="4">
        <v>83.8</v>
      </c>
      <c r="H21" s="4">
        <f aca="true" t="shared" si="6" ref="H21:H24">G21*40%</f>
        <v>33.52</v>
      </c>
      <c r="I21" s="4">
        <f t="shared" si="2"/>
        <v>70.27600000000001</v>
      </c>
      <c r="J21" s="4" t="s">
        <v>15</v>
      </c>
    </row>
    <row r="22" spans="1:10" ht="30" customHeight="1">
      <c r="A22" s="4">
        <v>20</v>
      </c>
      <c r="B22" s="4" t="s">
        <v>58</v>
      </c>
      <c r="C22" s="4" t="s">
        <v>61</v>
      </c>
      <c r="D22" s="4" t="s">
        <v>18</v>
      </c>
      <c r="E22" s="4" t="s">
        <v>62</v>
      </c>
      <c r="F22" s="4">
        <f t="shared" si="5"/>
        <v>32.766</v>
      </c>
      <c r="G22" s="4">
        <v>74.8</v>
      </c>
      <c r="H22" s="4">
        <f t="shared" si="6"/>
        <v>29.92</v>
      </c>
      <c r="I22" s="4">
        <f t="shared" si="2"/>
        <v>62.686</v>
      </c>
      <c r="J22" s="4" t="s">
        <v>63</v>
      </c>
    </row>
    <row r="23" spans="1:10" ht="30" customHeight="1">
      <c r="A23" s="4">
        <v>21</v>
      </c>
      <c r="B23" s="4" t="s">
        <v>64</v>
      </c>
      <c r="C23" s="4" t="s">
        <v>65</v>
      </c>
      <c r="D23" s="4" t="s">
        <v>22</v>
      </c>
      <c r="E23" s="4" t="s">
        <v>66</v>
      </c>
      <c r="F23" s="4">
        <f t="shared" si="5"/>
        <v>42.318</v>
      </c>
      <c r="G23" s="4">
        <v>85.8</v>
      </c>
      <c r="H23" s="4">
        <f t="shared" si="6"/>
        <v>34.32</v>
      </c>
      <c r="I23" s="4">
        <f t="shared" si="2"/>
        <v>76.638</v>
      </c>
      <c r="J23" s="4" t="s">
        <v>15</v>
      </c>
    </row>
    <row r="24" spans="1:10" ht="30" customHeight="1">
      <c r="A24" s="4">
        <v>22</v>
      </c>
      <c r="B24" s="4" t="s">
        <v>64</v>
      </c>
      <c r="C24" s="4" t="s">
        <v>67</v>
      </c>
      <c r="D24" s="4" t="s">
        <v>18</v>
      </c>
      <c r="E24" s="4" t="s">
        <v>68</v>
      </c>
      <c r="F24" s="4">
        <f t="shared" si="5"/>
        <v>44.717999999999996</v>
      </c>
      <c r="G24" s="4">
        <v>74.4</v>
      </c>
      <c r="H24" s="4">
        <f t="shared" si="6"/>
        <v>29.760000000000005</v>
      </c>
      <c r="I24" s="4">
        <f t="shared" si="2"/>
        <v>74.47800000000001</v>
      </c>
      <c r="J24" s="4" t="s">
        <v>15</v>
      </c>
    </row>
    <row r="25" spans="1:10" ht="30" customHeight="1">
      <c r="A25" s="4">
        <v>23</v>
      </c>
      <c r="B25" s="4" t="s">
        <v>69</v>
      </c>
      <c r="C25" s="4" t="s">
        <v>70</v>
      </c>
      <c r="D25" s="4" t="s">
        <v>18</v>
      </c>
      <c r="E25" s="4" t="s">
        <v>71</v>
      </c>
      <c r="F25" s="4">
        <f aca="true" t="shared" si="7" ref="F25:F28">E25*0.6</f>
        <v>43.608000000000004</v>
      </c>
      <c r="G25" s="4">
        <v>73.9</v>
      </c>
      <c r="H25" s="4">
        <f aca="true" t="shared" si="8" ref="H25:H28">G25*0.4</f>
        <v>29.560000000000002</v>
      </c>
      <c r="I25" s="4">
        <f t="shared" si="2"/>
        <v>73.168</v>
      </c>
      <c r="J25" s="4" t="s">
        <v>15</v>
      </c>
    </row>
    <row r="26" spans="1:10" ht="30" customHeight="1">
      <c r="A26" s="4">
        <v>24</v>
      </c>
      <c r="B26" s="4" t="s">
        <v>72</v>
      </c>
      <c r="C26" s="4" t="s">
        <v>73</v>
      </c>
      <c r="D26" s="4" t="s">
        <v>18</v>
      </c>
      <c r="E26" s="4" t="s">
        <v>74</v>
      </c>
      <c r="F26" s="4">
        <f t="shared" si="7"/>
        <v>41.472</v>
      </c>
      <c r="G26" s="4">
        <v>78.4</v>
      </c>
      <c r="H26" s="4">
        <f t="shared" si="8"/>
        <v>31.360000000000003</v>
      </c>
      <c r="I26" s="4">
        <f t="shared" si="2"/>
        <v>72.83200000000001</v>
      </c>
      <c r="J26" s="4" t="s">
        <v>15</v>
      </c>
    </row>
    <row r="27" spans="1:10" ht="30" customHeight="1">
      <c r="A27" s="4">
        <v>25</v>
      </c>
      <c r="B27" s="4" t="s">
        <v>75</v>
      </c>
      <c r="C27" s="4" t="s">
        <v>76</v>
      </c>
      <c r="D27" s="4" t="s">
        <v>18</v>
      </c>
      <c r="E27" s="4" t="s">
        <v>77</v>
      </c>
      <c r="F27" s="4">
        <f t="shared" si="7"/>
        <v>33.779999999999994</v>
      </c>
      <c r="G27" s="4">
        <v>74.8</v>
      </c>
      <c r="H27" s="4">
        <f t="shared" si="8"/>
        <v>29.92</v>
      </c>
      <c r="I27" s="4">
        <f t="shared" si="2"/>
        <v>63.699999999999996</v>
      </c>
      <c r="J27" s="4" t="s">
        <v>15</v>
      </c>
    </row>
    <row r="28" spans="1:10" ht="30" customHeight="1">
      <c r="A28" s="4">
        <v>26</v>
      </c>
      <c r="B28" s="4" t="s">
        <v>75</v>
      </c>
      <c r="C28" s="4" t="s">
        <v>78</v>
      </c>
      <c r="D28" s="4" t="s">
        <v>18</v>
      </c>
      <c r="E28" s="4" t="s">
        <v>79</v>
      </c>
      <c r="F28" s="4">
        <f t="shared" si="7"/>
        <v>29.195999999999998</v>
      </c>
      <c r="G28" s="4">
        <v>78.8</v>
      </c>
      <c r="H28" s="4">
        <f t="shared" si="8"/>
        <v>31.52</v>
      </c>
      <c r="I28" s="4">
        <f t="shared" si="2"/>
        <v>60.715999999999994</v>
      </c>
      <c r="J28" s="4" t="s">
        <v>15</v>
      </c>
    </row>
  </sheetData>
  <sheetProtection/>
  <mergeCells count="1">
    <mergeCell ref="A1:J1"/>
  </mergeCells>
  <printOptions/>
  <pageMargins left="0.3576388888888889" right="0.35763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卓尔</cp:lastModifiedBy>
  <dcterms:created xsi:type="dcterms:W3CDTF">2019-09-17T09:38:58Z</dcterms:created>
  <dcterms:modified xsi:type="dcterms:W3CDTF">2019-09-17T09:41:20Z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