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41" firstSheet="1" activeTab="12"/>
  </bookViews>
  <sheets>
    <sheet name="初中语文" sheetId="3" r:id="rId1"/>
    <sheet name="初中数学" sheetId="4" r:id="rId2"/>
    <sheet name="初中英语" sheetId="5" r:id="rId3"/>
    <sheet name="初中英语项目人员" sheetId="6" r:id="rId4"/>
    <sheet name="初中篮球" sheetId="7" r:id="rId5"/>
    <sheet name="初中足球" sheetId="8" r:id="rId6"/>
    <sheet name="初中物理" sheetId="9" r:id="rId7"/>
    <sheet name="初中化学" sheetId="11" r:id="rId8"/>
    <sheet name="初中生物" sheetId="12" r:id="rId9"/>
    <sheet name="初中道德与法治" sheetId="13" r:id="rId10"/>
    <sheet name="初中历史" sheetId="10" r:id="rId11"/>
    <sheet name="初中地理" sheetId="14" r:id="rId12"/>
    <sheet name="初中蒙授语文" sheetId="15" r:id="rId13"/>
  </sheets>
  <definedNames>
    <definedName name="_xlnm._FilterDatabase" localSheetId="0" hidden="1">初中语文!$A$3:$N$13</definedName>
    <definedName name="_xlnm._FilterDatabase" localSheetId="1" hidden="1">初中数学!$A$3:$N$11</definedName>
    <definedName name="_xlnm._FilterDatabase" localSheetId="2" hidden="1">初中英语!$A$3:$N$14</definedName>
    <definedName name="_xlnm._FilterDatabase" localSheetId="3" hidden="1">初中英语项目人员!$A$3:$N$4</definedName>
    <definedName name="_xlnm._FilterDatabase" localSheetId="4" hidden="1">初中篮球!$A$3:$P$5</definedName>
    <definedName name="_xlnm._FilterDatabase" localSheetId="5" hidden="1">初中足球!$A$3:$P$5</definedName>
    <definedName name="_xlnm._FilterDatabase" localSheetId="6" hidden="1">初中物理!$A$3:$N$8</definedName>
    <definedName name="_xlnm._FilterDatabase" localSheetId="7" hidden="1">初中化学!$A$3:$N$6</definedName>
    <definedName name="_xlnm._FilterDatabase" localSheetId="8" hidden="1">初中生物!$A$3:$N$7</definedName>
    <definedName name="_xlnm._FilterDatabase" localSheetId="9" hidden="1">初中道德与法治!$A$3:$N$13</definedName>
    <definedName name="_xlnm._FilterDatabase" localSheetId="10" hidden="1">初中历史!$A$3:$N$8</definedName>
    <definedName name="_xlnm._FilterDatabase" localSheetId="11" hidden="1">初中地理!$A$3:$N$14</definedName>
    <definedName name="_xlnm._FilterDatabase" localSheetId="12" hidden="1">初中蒙授语文!$A$3:$N$4</definedName>
  </definedNames>
  <calcPr calcId="144525"/>
</workbook>
</file>

<file path=xl/sharedStrings.xml><?xml version="1.0" encoding="utf-8"?>
<sst xmlns="http://schemas.openxmlformats.org/spreadsheetml/2006/main" count="433" uniqueCount="118">
  <si>
    <t>2019年准格尔旗教师招聘拟聘人员名单（初中语文）</t>
  </si>
  <si>
    <t>序号</t>
  </si>
  <si>
    <t>准考证号</t>
  </si>
  <si>
    <t>姓名</t>
  </si>
  <si>
    <t>性别</t>
  </si>
  <si>
    <t>报考岗位</t>
  </si>
  <si>
    <t>成绩</t>
  </si>
  <si>
    <t>笔试折合成绩</t>
  </si>
  <si>
    <t>政策加分</t>
  </si>
  <si>
    <t>笔试折合及政策性加分合计</t>
  </si>
  <si>
    <t>面试成绩</t>
  </si>
  <si>
    <t>面试折合成绩</t>
  </si>
  <si>
    <t>总成绩</t>
  </si>
  <si>
    <t>备注</t>
  </si>
  <si>
    <t>少数民族</t>
  </si>
  <si>
    <t>准旗户籍</t>
  </si>
  <si>
    <t>刘芳</t>
  </si>
  <si>
    <t>女</t>
  </si>
  <si>
    <t>初中语文</t>
  </si>
  <si>
    <t>张小燕</t>
  </si>
  <si>
    <t>陈茹</t>
  </si>
  <si>
    <t>翟颖</t>
  </si>
  <si>
    <t>史彬融</t>
  </si>
  <si>
    <t>李杰</t>
  </si>
  <si>
    <t>庄晓敏</t>
  </si>
  <si>
    <t>高雅洁</t>
  </si>
  <si>
    <t>杨丽丽</t>
  </si>
  <si>
    <t>冯燕茹</t>
  </si>
  <si>
    <t>2019年准格尔旗教师招聘拟聘人员名单（初中数学）</t>
  </si>
  <si>
    <t>王岩</t>
  </si>
  <si>
    <t>男</t>
  </si>
  <si>
    <t>初中数学</t>
  </si>
  <si>
    <t>宋倩倩</t>
  </si>
  <si>
    <t>刘佳玲</t>
  </si>
  <si>
    <t>温青</t>
  </si>
  <si>
    <t>范彩女</t>
  </si>
  <si>
    <t>张美玲</t>
  </si>
  <si>
    <t>石惠文</t>
  </si>
  <si>
    <t>刘伟</t>
  </si>
  <si>
    <t>2019年准格尔旗教师招聘拟聘人员名单（初中英语）</t>
  </si>
  <si>
    <t>李娜</t>
  </si>
  <si>
    <t>初中英语</t>
  </si>
  <si>
    <t>刘彩芬</t>
  </si>
  <si>
    <t>陈文燕</t>
  </si>
  <si>
    <t>姚丽媛</t>
  </si>
  <si>
    <t>苏琪</t>
  </si>
  <si>
    <t>韩冬梅</t>
  </si>
  <si>
    <t>杨姣</t>
  </si>
  <si>
    <t>卢俊玲</t>
  </si>
  <si>
    <t>王晓婷</t>
  </si>
  <si>
    <t>刘娜</t>
  </si>
  <si>
    <t>刘慧敏</t>
  </si>
  <si>
    <t>2019年准格尔旗教师招聘拟聘人员名单(初中英语项目人员）</t>
  </si>
  <si>
    <t>王英</t>
  </si>
  <si>
    <t>初中英语-项目人员</t>
  </si>
  <si>
    <t>2019年准格尔旗教师招聘拟聘人员名单（初中篮球）</t>
  </si>
  <si>
    <t>模拟课堂</t>
  </si>
  <si>
    <t>专业技能</t>
  </si>
  <si>
    <t>合计</t>
  </si>
  <si>
    <t>初中篮球</t>
  </si>
  <si>
    <t>石帅</t>
  </si>
  <si>
    <t>2019年准格尔旗教师招聘拟聘人员名单（初中足球）</t>
  </si>
  <si>
    <t>王宏杰</t>
  </si>
  <si>
    <t>初中足球</t>
  </si>
  <si>
    <t>吕婵</t>
  </si>
  <si>
    <t>2019年准格尔旗教师招聘拟聘人员名单（初中物理）</t>
  </si>
  <si>
    <t>宋蕾</t>
  </si>
  <si>
    <t>初中物理</t>
  </si>
  <si>
    <t>韩状</t>
  </si>
  <si>
    <t>高彪</t>
  </si>
  <si>
    <t>高振华</t>
  </si>
  <si>
    <t>任继刚</t>
  </si>
  <si>
    <t>2019年准格尔旗教师招聘拟聘人员名单（初中化学）</t>
  </si>
  <si>
    <t>郝荣</t>
  </si>
  <si>
    <t>初中化学</t>
  </si>
  <si>
    <t>陈东</t>
  </si>
  <si>
    <t>秦瑞霞</t>
  </si>
  <si>
    <t>2019年准格尔旗教师招聘拟聘人员名单（初中生物）</t>
  </si>
  <si>
    <t>杜兴宽</t>
  </si>
  <si>
    <t>初中生物</t>
  </si>
  <si>
    <t>袁媛</t>
  </si>
  <si>
    <t>李菲</t>
  </si>
  <si>
    <t>王娇</t>
  </si>
  <si>
    <t>2019年准格尔旗教师招聘拟聘人员名单（初中道德与法治）</t>
  </si>
  <si>
    <t>张海霞</t>
  </si>
  <si>
    <t>初中道德与法治</t>
  </si>
  <si>
    <t>祁娜</t>
  </si>
  <si>
    <t>王亚楠</t>
  </si>
  <si>
    <t>赵美人</t>
  </si>
  <si>
    <t>刘婷婷</t>
  </si>
  <si>
    <t>李晶</t>
  </si>
  <si>
    <t>刘燕</t>
  </si>
  <si>
    <t>周茹雪</t>
  </si>
  <si>
    <t>曹璐</t>
  </si>
  <si>
    <t>曹娟娟</t>
  </si>
  <si>
    <t>2019年准格尔旗教师招聘拟聘人员名单（初中历史）</t>
  </si>
  <si>
    <t>陈占宽</t>
  </si>
  <si>
    <t>初中历史</t>
  </si>
  <si>
    <t>杨居佳</t>
  </si>
  <si>
    <t>满星</t>
  </si>
  <si>
    <t>刘雨鑫</t>
  </si>
  <si>
    <t>史科</t>
  </si>
  <si>
    <t>2019年准格尔旗教师招聘拟聘人员名单（初中地理）</t>
  </si>
  <si>
    <t>王嘉真</t>
  </si>
  <si>
    <t>初中地理</t>
  </si>
  <si>
    <t>董蕊芯</t>
  </si>
  <si>
    <t>王春晖</t>
  </si>
  <si>
    <t>杨健舶</t>
  </si>
  <si>
    <t>张学灵</t>
  </si>
  <si>
    <t>薛皓然</t>
  </si>
  <si>
    <t>梁振刚</t>
  </si>
  <si>
    <t>杜淑珍</t>
  </si>
  <si>
    <t>张悦</t>
  </si>
  <si>
    <t>郭凯敏</t>
  </si>
  <si>
    <t>冯瑞连</t>
  </si>
  <si>
    <t>2019年准格尔旗教师招聘拟聘人员名单（初中蒙授语文）</t>
  </si>
  <si>
    <t>娜米日拉</t>
  </si>
  <si>
    <t>初中蒙授语文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</si>
</sst>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5">
    <font>
      <sz val="11"/>
      <color rgb="FF000000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11"/>
      <name val="宋体"/>
      <charset val="0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Fill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:N1"/>
    </sheetView>
  </sheetViews>
  <sheetFormatPr defaultColWidth="9" defaultRowHeight="13.5"/>
  <cols>
    <col min="1" max="1" width="6.625" style="1" customWidth="1"/>
    <col min="2" max="2" width="12.625" style="1"/>
    <col min="3" max="3" width="9" style="1"/>
    <col min="4" max="4" width="5.25" style="1" customWidth="1"/>
    <col min="5" max="6" width="9" style="1"/>
    <col min="7" max="7" width="7.75" style="1" customWidth="1"/>
    <col min="8" max="9" width="6" style="1" customWidth="1"/>
    <col min="10" max="11" width="9" style="1"/>
    <col min="12" max="12" width="10.25" style="1" customWidth="1"/>
    <col min="13" max="13" width="9" style="1"/>
    <col min="14" max="14" width="6.25" style="1" customWidth="1"/>
    <col min="15" max="16384" width="9" style="1"/>
  </cols>
  <sheetData>
    <row r="1" ht="42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33" customHeight="1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s="1" customFormat="1" ht="22" customHeight="1" spans="1:14">
      <c r="A4" s="3">
        <v>1</v>
      </c>
      <c r="B4" s="3">
        <v>19180400316</v>
      </c>
      <c r="C4" s="3" t="s">
        <v>16</v>
      </c>
      <c r="D4" s="3" t="s">
        <v>17</v>
      </c>
      <c r="E4" s="3" t="s">
        <v>18</v>
      </c>
      <c r="F4" s="3">
        <v>72.22</v>
      </c>
      <c r="G4" s="4">
        <v>36.11</v>
      </c>
      <c r="H4" s="3">
        <v>0</v>
      </c>
      <c r="I4" s="3">
        <v>2.5</v>
      </c>
      <c r="J4" s="4">
        <v>38.61</v>
      </c>
      <c r="K4" s="12">
        <v>81</v>
      </c>
      <c r="L4" s="4">
        <f>ROUND(K4*0.5,2)</f>
        <v>40.5</v>
      </c>
      <c r="M4" s="4">
        <f>L4+J4</f>
        <v>79.11</v>
      </c>
      <c r="N4" s="3"/>
    </row>
    <row r="5" s="1" customFormat="1" ht="22" customHeight="1" spans="1:14">
      <c r="A5" s="3">
        <v>2</v>
      </c>
      <c r="B5" s="3">
        <v>19180400319</v>
      </c>
      <c r="C5" s="3" t="s">
        <v>19</v>
      </c>
      <c r="D5" s="3" t="s">
        <v>17</v>
      </c>
      <c r="E5" s="3" t="s">
        <v>18</v>
      </c>
      <c r="F5" s="3">
        <v>71.04</v>
      </c>
      <c r="G5" s="4">
        <v>35.52</v>
      </c>
      <c r="H5" s="3">
        <v>2.5</v>
      </c>
      <c r="I5" s="3">
        <v>2.5</v>
      </c>
      <c r="J5" s="4">
        <v>40.52</v>
      </c>
      <c r="K5" s="12">
        <v>75.8</v>
      </c>
      <c r="L5" s="4">
        <f>ROUND(K5*0.5,2)</f>
        <v>37.9</v>
      </c>
      <c r="M5" s="4">
        <f>L5+J5</f>
        <v>78.42</v>
      </c>
      <c r="N5" s="3"/>
    </row>
    <row r="6" s="1" customFormat="1" ht="22" customHeight="1" spans="1:14">
      <c r="A6" s="3">
        <v>3</v>
      </c>
      <c r="B6" s="3">
        <v>19180400329</v>
      </c>
      <c r="C6" s="3" t="s">
        <v>20</v>
      </c>
      <c r="D6" s="3" t="s">
        <v>17</v>
      </c>
      <c r="E6" s="3" t="s">
        <v>18</v>
      </c>
      <c r="F6" s="3">
        <v>77.82</v>
      </c>
      <c r="G6" s="4">
        <v>38.91</v>
      </c>
      <c r="H6" s="3">
        <v>0</v>
      </c>
      <c r="I6" s="3">
        <v>0</v>
      </c>
      <c r="J6" s="4">
        <v>38.91</v>
      </c>
      <c r="K6" s="12">
        <v>78.2</v>
      </c>
      <c r="L6" s="4">
        <f>ROUND(K6*0.5,2)</f>
        <v>39.1</v>
      </c>
      <c r="M6" s="4">
        <f>L6+J6</f>
        <v>78.01</v>
      </c>
      <c r="N6" s="3"/>
    </row>
    <row r="7" s="1" customFormat="1" ht="22" customHeight="1" spans="1:14">
      <c r="A7" s="3">
        <v>4</v>
      </c>
      <c r="B7" s="3">
        <v>19180400307</v>
      </c>
      <c r="C7" s="3" t="s">
        <v>21</v>
      </c>
      <c r="D7" s="3" t="s">
        <v>17</v>
      </c>
      <c r="E7" s="3" t="s">
        <v>18</v>
      </c>
      <c r="F7" s="3">
        <v>74.88</v>
      </c>
      <c r="G7" s="4">
        <v>37.44</v>
      </c>
      <c r="H7" s="3">
        <v>2.5</v>
      </c>
      <c r="I7" s="3">
        <v>0</v>
      </c>
      <c r="J7" s="4">
        <v>39.94</v>
      </c>
      <c r="K7" s="12">
        <v>75.4</v>
      </c>
      <c r="L7" s="4">
        <f>ROUND(K7*0.5,2)</f>
        <v>37.7</v>
      </c>
      <c r="M7" s="4">
        <f>L7+J7</f>
        <v>77.64</v>
      </c>
      <c r="N7" s="3"/>
    </row>
    <row r="8" s="1" customFormat="1" ht="22" customHeight="1" spans="1:14">
      <c r="A8" s="3">
        <v>5</v>
      </c>
      <c r="B8" s="3">
        <v>19180400317</v>
      </c>
      <c r="C8" s="3" t="s">
        <v>22</v>
      </c>
      <c r="D8" s="3" t="s">
        <v>17</v>
      </c>
      <c r="E8" s="3" t="s">
        <v>18</v>
      </c>
      <c r="F8" s="3">
        <v>71.11</v>
      </c>
      <c r="G8" s="4">
        <v>35.56</v>
      </c>
      <c r="H8" s="3">
        <v>0</v>
      </c>
      <c r="I8" s="3">
        <v>2.5</v>
      </c>
      <c r="J8" s="4">
        <v>38.06</v>
      </c>
      <c r="K8" s="12">
        <v>78.4</v>
      </c>
      <c r="L8" s="4">
        <f>ROUND(K8*0.5,2)</f>
        <v>39.2</v>
      </c>
      <c r="M8" s="4">
        <f>L8+J8</f>
        <v>77.26</v>
      </c>
      <c r="N8" s="3"/>
    </row>
    <row r="9" s="1" customFormat="1" ht="22" customHeight="1" spans="1:14">
      <c r="A9" s="3">
        <v>6</v>
      </c>
      <c r="B9" s="3">
        <v>19180400308</v>
      </c>
      <c r="C9" s="3" t="s">
        <v>23</v>
      </c>
      <c r="D9" s="3" t="s">
        <v>17</v>
      </c>
      <c r="E9" s="3" t="s">
        <v>18</v>
      </c>
      <c r="F9" s="3">
        <v>74.31</v>
      </c>
      <c r="G9" s="4">
        <v>37.16</v>
      </c>
      <c r="H9" s="3">
        <v>0</v>
      </c>
      <c r="I9" s="3">
        <v>0</v>
      </c>
      <c r="J9" s="4">
        <v>37.16</v>
      </c>
      <c r="K9" s="12">
        <v>78</v>
      </c>
      <c r="L9" s="4">
        <f t="shared" ref="L9:L21" si="0">ROUND(K9*0.5,2)</f>
        <v>39</v>
      </c>
      <c r="M9" s="4">
        <f t="shared" ref="M9:M21" si="1">L9+J9</f>
        <v>76.16</v>
      </c>
      <c r="N9" s="3"/>
    </row>
    <row r="10" s="1" customFormat="1" ht="22" customHeight="1" spans="1:14">
      <c r="A10" s="3">
        <v>7</v>
      </c>
      <c r="B10" s="3">
        <v>19180400402</v>
      </c>
      <c r="C10" s="3" t="s">
        <v>24</v>
      </c>
      <c r="D10" s="3" t="s">
        <v>17</v>
      </c>
      <c r="E10" s="3" t="s">
        <v>18</v>
      </c>
      <c r="F10" s="3">
        <v>73.18</v>
      </c>
      <c r="G10" s="4">
        <v>36.59</v>
      </c>
      <c r="H10" s="3">
        <v>0</v>
      </c>
      <c r="I10" s="3">
        <v>2.5</v>
      </c>
      <c r="J10" s="4">
        <v>39.09</v>
      </c>
      <c r="K10" s="12">
        <v>74</v>
      </c>
      <c r="L10" s="4">
        <f t="shared" si="0"/>
        <v>37</v>
      </c>
      <c r="M10" s="4">
        <f t="shared" si="1"/>
        <v>76.09</v>
      </c>
      <c r="N10" s="3"/>
    </row>
    <row r="11" s="1" customFormat="1" ht="22" customHeight="1" spans="1:14">
      <c r="A11" s="3">
        <v>8</v>
      </c>
      <c r="B11" s="3">
        <v>19180400326</v>
      </c>
      <c r="C11" s="3" t="s">
        <v>25</v>
      </c>
      <c r="D11" s="3" t="s">
        <v>17</v>
      </c>
      <c r="E11" s="3" t="s">
        <v>18</v>
      </c>
      <c r="F11" s="3">
        <v>73.15</v>
      </c>
      <c r="G11" s="4">
        <v>36.58</v>
      </c>
      <c r="H11" s="3">
        <v>0</v>
      </c>
      <c r="I11" s="3">
        <v>2.5</v>
      </c>
      <c r="J11" s="4">
        <v>39.08</v>
      </c>
      <c r="K11" s="12">
        <v>72.2</v>
      </c>
      <c r="L11" s="4">
        <f t="shared" si="0"/>
        <v>36.1</v>
      </c>
      <c r="M11" s="4">
        <f t="shared" si="1"/>
        <v>75.18</v>
      </c>
      <c r="N11" s="3"/>
    </row>
    <row r="12" s="1" customFormat="1" ht="22" customHeight="1" spans="1:14">
      <c r="A12" s="3">
        <v>9</v>
      </c>
      <c r="B12" s="3">
        <v>19180400310</v>
      </c>
      <c r="C12" s="3" t="s">
        <v>26</v>
      </c>
      <c r="D12" s="3" t="s">
        <v>17</v>
      </c>
      <c r="E12" s="3" t="s">
        <v>18</v>
      </c>
      <c r="F12" s="3">
        <v>69.9</v>
      </c>
      <c r="G12" s="4">
        <v>34.95</v>
      </c>
      <c r="H12" s="3">
        <v>0</v>
      </c>
      <c r="I12" s="3">
        <v>2.5</v>
      </c>
      <c r="J12" s="4">
        <v>37.45</v>
      </c>
      <c r="K12" s="12">
        <v>73.4</v>
      </c>
      <c r="L12" s="4">
        <f t="shared" si="0"/>
        <v>36.7</v>
      </c>
      <c r="M12" s="4">
        <f t="shared" si="1"/>
        <v>74.15</v>
      </c>
      <c r="N12" s="3"/>
    </row>
    <row r="13" s="1" customFormat="1" ht="22" customHeight="1" spans="1:14">
      <c r="A13" s="3">
        <v>10</v>
      </c>
      <c r="B13" s="3">
        <v>19180400324</v>
      </c>
      <c r="C13" s="3" t="s">
        <v>27</v>
      </c>
      <c r="D13" s="3" t="s">
        <v>17</v>
      </c>
      <c r="E13" s="3" t="s">
        <v>18</v>
      </c>
      <c r="F13" s="3">
        <v>76.62</v>
      </c>
      <c r="G13" s="4">
        <v>38.31</v>
      </c>
      <c r="H13" s="3">
        <v>0</v>
      </c>
      <c r="I13" s="3">
        <v>0</v>
      </c>
      <c r="J13" s="4">
        <v>38.31</v>
      </c>
      <c r="K13" s="12">
        <v>71.2</v>
      </c>
      <c r="L13" s="4">
        <f t="shared" si="0"/>
        <v>35.6</v>
      </c>
      <c r="M13" s="4">
        <f t="shared" si="1"/>
        <v>73.91</v>
      </c>
      <c r="N13" s="3"/>
    </row>
  </sheetData>
  <autoFilter ref="A3:N13">
    <sortState ref="A3:N13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$A1:$XFD1"/>
    </sheetView>
  </sheetViews>
  <sheetFormatPr defaultColWidth="9" defaultRowHeight="13.5"/>
  <cols>
    <col min="1" max="1" width="4.875" style="1" customWidth="1"/>
    <col min="2" max="2" width="12.625" style="1"/>
    <col min="3" max="3" width="9" style="1"/>
    <col min="4" max="4" width="6.125" style="1" customWidth="1"/>
    <col min="5" max="7" width="9" style="1"/>
    <col min="8" max="8" width="6" style="1" customWidth="1"/>
    <col min="9" max="9" width="7" style="1" customWidth="1"/>
    <col min="10" max="13" width="9" style="1"/>
    <col min="14" max="14" width="6.125" style="1" customWidth="1"/>
    <col min="15" max="16384" width="9" style="1"/>
  </cols>
  <sheetData>
    <row r="1" ht="48" customHeight="1" spans="1:14">
      <c r="A1" s="2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27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20" customHeight="1" spans="1:14">
      <c r="A4" s="5">
        <v>1</v>
      </c>
      <c r="B4" s="5">
        <v>19260401828</v>
      </c>
      <c r="C4" s="5" t="s">
        <v>84</v>
      </c>
      <c r="D4" s="5" t="s">
        <v>17</v>
      </c>
      <c r="E4" s="13" t="s">
        <v>85</v>
      </c>
      <c r="F4" s="5">
        <v>83.45</v>
      </c>
      <c r="G4" s="6">
        <f t="shared" ref="G4:G23" si="0">ROUND(F4*0.5,2)</f>
        <v>41.73</v>
      </c>
      <c r="H4" s="5">
        <v>0</v>
      </c>
      <c r="I4" s="5">
        <v>2.5</v>
      </c>
      <c r="J4" s="6">
        <f t="shared" ref="J4:J23" si="1">G4+H4+I4</f>
        <v>44.23</v>
      </c>
      <c r="K4" s="12">
        <v>79.7</v>
      </c>
      <c r="L4" s="6">
        <f t="shared" ref="L4:L23" si="2">ROUND(K4*0.5,2)</f>
        <v>39.85</v>
      </c>
      <c r="M4" s="6">
        <f t="shared" ref="M4:M23" si="3">L4+J4</f>
        <v>84.08</v>
      </c>
      <c r="N4" s="5"/>
    </row>
    <row r="5" ht="20" customHeight="1" spans="1:14">
      <c r="A5" s="5">
        <v>2</v>
      </c>
      <c r="B5" s="5">
        <v>19260402001</v>
      </c>
      <c r="C5" s="5" t="s">
        <v>86</v>
      </c>
      <c r="D5" s="5" t="s">
        <v>17</v>
      </c>
      <c r="E5" s="13" t="s">
        <v>85</v>
      </c>
      <c r="F5" s="5">
        <v>78.64</v>
      </c>
      <c r="G5" s="6">
        <f t="shared" si="0"/>
        <v>39.32</v>
      </c>
      <c r="H5" s="5">
        <v>0</v>
      </c>
      <c r="I5" s="5">
        <v>2.5</v>
      </c>
      <c r="J5" s="6">
        <f t="shared" si="1"/>
        <v>41.82</v>
      </c>
      <c r="K5" s="12">
        <v>78.9</v>
      </c>
      <c r="L5" s="6">
        <f t="shared" si="2"/>
        <v>39.45</v>
      </c>
      <c r="M5" s="6">
        <f t="shared" si="3"/>
        <v>81.27</v>
      </c>
      <c r="N5" s="5"/>
    </row>
    <row r="6" ht="20" customHeight="1" spans="1:14">
      <c r="A6" s="5">
        <v>3</v>
      </c>
      <c r="B6" s="5">
        <v>19260402021</v>
      </c>
      <c r="C6" s="5" t="s">
        <v>87</v>
      </c>
      <c r="D6" s="5" t="s">
        <v>17</v>
      </c>
      <c r="E6" s="13" t="s">
        <v>85</v>
      </c>
      <c r="F6" s="5">
        <v>79.17</v>
      </c>
      <c r="G6" s="6">
        <f t="shared" si="0"/>
        <v>39.59</v>
      </c>
      <c r="H6" s="5">
        <v>0</v>
      </c>
      <c r="I6" s="5">
        <v>0</v>
      </c>
      <c r="J6" s="6">
        <f t="shared" si="1"/>
        <v>39.59</v>
      </c>
      <c r="K6" s="12">
        <v>81.4</v>
      </c>
      <c r="L6" s="6">
        <f t="shared" si="2"/>
        <v>40.7</v>
      </c>
      <c r="M6" s="6">
        <f t="shared" si="3"/>
        <v>80.29</v>
      </c>
      <c r="N6" s="5"/>
    </row>
    <row r="7" ht="20" customHeight="1" spans="1:14">
      <c r="A7" s="5">
        <v>4</v>
      </c>
      <c r="B7" s="5">
        <v>19260401815</v>
      </c>
      <c r="C7" s="5" t="s">
        <v>88</v>
      </c>
      <c r="D7" s="5" t="s">
        <v>17</v>
      </c>
      <c r="E7" s="13" t="s">
        <v>85</v>
      </c>
      <c r="F7" s="5">
        <v>72.53</v>
      </c>
      <c r="G7" s="6">
        <f t="shared" si="0"/>
        <v>36.27</v>
      </c>
      <c r="H7" s="5">
        <v>0</v>
      </c>
      <c r="I7" s="5">
        <v>2.5</v>
      </c>
      <c r="J7" s="6">
        <f t="shared" si="1"/>
        <v>38.77</v>
      </c>
      <c r="K7" s="12">
        <v>81.3</v>
      </c>
      <c r="L7" s="6">
        <f t="shared" si="2"/>
        <v>40.65</v>
      </c>
      <c r="M7" s="6">
        <f t="shared" si="3"/>
        <v>79.42</v>
      </c>
      <c r="N7" s="5"/>
    </row>
    <row r="8" ht="20" customHeight="1" spans="1:14">
      <c r="A8" s="5">
        <v>5</v>
      </c>
      <c r="B8" s="5">
        <v>19260402025</v>
      </c>
      <c r="C8" s="5" t="s">
        <v>89</v>
      </c>
      <c r="D8" s="5" t="s">
        <v>17</v>
      </c>
      <c r="E8" s="13" t="s">
        <v>85</v>
      </c>
      <c r="F8" s="5">
        <v>73.32</v>
      </c>
      <c r="G8" s="6">
        <f t="shared" si="0"/>
        <v>36.66</v>
      </c>
      <c r="H8" s="5">
        <v>0</v>
      </c>
      <c r="I8" s="5">
        <v>2.5</v>
      </c>
      <c r="J8" s="6">
        <f t="shared" si="1"/>
        <v>39.16</v>
      </c>
      <c r="K8" s="12">
        <v>79</v>
      </c>
      <c r="L8" s="6">
        <f t="shared" si="2"/>
        <v>39.5</v>
      </c>
      <c r="M8" s="6">
        <f t="shared" si="3"/>
        <v>78.66</v>
      </c>
      <c r="N8" s="5"/>
    </row>
    <row r="9" ht="20" customHeight="1" spans="1:14">
      <c r="A9" s="5">
        <v>6</v>
      </c>
      <c r="B9" s="5">
        <v>19260401913</v>
      </c>
      <c r="C9" s="5" t="s">
        <v>90</v>
      </c>
      <c r="D9" s="5" t="s">
        <v>17</v>
      </c>
      <c r="E9" s="13" t="s">
        <v>85</v>
      </c>
      <c r="F9" s="5">
        <v>75.96</v>
      </c>
      <c r="G9" s="6">
        <f t="shared" si="0"/>
        <v>37.98</v>
      </c>
      <c r="H9" s="5">
        <v>0</v>
      </c>
      <c r="I9" s="5">
        <v>0</v>
      </c>
      <c r="J9" s="6">
        <f t="shared" si="1"/>
        <v>37.98</v>
      </c>
      <c r="K9" s="12">
        <v>80.2</v>
      </c>
      <c r="L9" s="6">
        <f t="shared" si="2"/>
        <v>40.1</v>
      </c>
      <c r="M9" s="6">
        <f t="shared" si="3"/>
        <v>78.08</v>
      </c>
      <c r="N9" s="5"/>
    </row>
    <row r="10" ht="20" customHeight="1" spans="1:14">
      <c r="A10" s="5">
        <v>7</v>
      </c>
      <c r="B10" s="5">
        <v>19260401918</v>
      </c>
      <c r="C10" s="5" t="s">
        <v>91</v>
      </c>
      <c r="D10" s="5" t="s">
        <v>17</v>
      </c>
      <c r="E10" s="13" t="s">
        <v>85</v>
      </c>
      <c r="F10" s="5">
        <v>77.34</v>
      </c>
      <c r="G10" s="6">
        <f t="shared" si="0"/>
        <v>38.67</v>
      </c>
      <c r="H10" s="5">
        <v>0</v>
      </c>
      <c r="I10" s="5">
        <v>0</v>
      </c>
      <c r="J10" s="6">
        <f t="shared" si="1"/>
        <v>38.67</v>
      </c>
      <c r="K10" s="12">
        <v>78.4</v>
      </c>
      <c r="L10" s="6">
        <f t="shared" si="2"/>
        <v>39.2</v>
      </c>
      <c r="M10" s="6">
        <f t="shared" si="3"/>
        <v>77.87</v>
      </c>
      <c r="N10" s="5"/>
    </row>
    <row r="11" ht="20" customHeight="1" spans="1:14">
      <c r="A11" s="5">
        <v>8</v>
      </c>
      <c r="B11" s="5">
        <v>19260402009</v>
      </c>
      <c r="C11" s="5" t="s">
        <v>92</v>
      </c>
      <c r="D11" s="5" t="s">
        <v>17</v>
      </c>
      <c r="E11" s="13" t="s">
        <v>85</v>
      </c>
      <c r="F11" s="5">
        <v>76.05</v>
      </c>
      <c r="G11" s="6">
        <f t="shared" si="0"/>
        <v>38.03</v>
      </c>
      <c r="H11" s="5">
        <v>0</v>
      </c>
      <c r="I11" s="5">
        <v>0</v>
      </c>
      <c r="J11" s="6">
        <f t="shared" si="1"/>
        <v>38.03</v>
      </c>
      <c r="K11" s="12">
        <v>79.3</v>
      </c>
      <c r="L11" s="6">
        <f t="shared" si="2"/>
        <v>39.65</v>
      </c>
      <c r="M11" s="6">
        <f t="shared" si="3"/>
        <v>77.68</v>
      </c>
      <c r="N11" s="5"/>
    </row>
    <row r="12" ht="20" customHeight="1" spans="1:14">
      <c r="A12" s="5">
        <v>9</v>
      </c>
      <c r="B12" s="5">
        <v>19260401902</v>
      </c>
      <c r="C12" s="5" t="s">
        <v>93</v>
      </c>
      <c r="D12" s="5" t="s">
        <v>17</v>
      </c>
      <c r="E12" s="13" t="s">
        <v>85</v>
      </c>
      <c r="F12" s="5">
        <v>75.72</v>
      </c>
      <c r="G12" s="6">
        <f t="shared" si="0"/>
        <v>37.86</v>
      </c>
      <c r="H12" s="5">
        <v>0</v>
      </c>
      <c r="I12" s="5">
        <v>0</v>
      </c>
      <c r="J12" s="6">
        <f t="shared" si="1"/>
        <v>37.86</v>
      </c>
      <c r="K12" s="12">
        <v>79.2</v>
      </c>
      <c r="L12" s="6">
        <f t="shared" si="2"/>
        <v>39.6</v>
      </c>
      <c r="M12" s="6">
        <f t="shared" si="3"/>
        <v>77.46</v>
      </c>
      <c r="N12" s="5"/>
    </row>
    <row r="13" ht="20" customHeight="1" spans="1:14">
      <c r="A13" s="5">
        <v>10</v>
      </c>
      <c r="B13" s="5">
        <v>19260401812</v>
      </c>
      <c r="C13" s="5" t="s">
        <v>94</v>
      </c>
      <c r="D13" s="5" t="s">
        <v>17</v>
      </c>
      <c r="E13" s="13" t="s">
        <v>85</v>
      </c>
      <c r="F13" s="5">
        <v>75.14</v>
      </c>
      <c r="G13" s="6">
        <f t="shared" si="0"/>
        <v>37.57</v>
      </c>
      <c r="H13" s="5">
        <v>0</v>
      </c>
      <c r="I13" s="5">
        <v>0</v>
      </c>
      <c r="J13" s="6">
        <f t="shared" si="1"/>
        <v>37.57</v>
      </c>
      <c r="K13" s="12">
        <v>79.4</v>
      </c>
      <c r="L13" s="6">
        <f t="shared" si="2"/>
        <v>39.7</v>
      </c>
      <c r="M13" s="6">
        <f t="shared" si="3"/>
        <v>77.27</v>
      </c>
      <c r="N13" s="5"/>
    </row>
  </sheetData>
  <autoFilter ref="A3:N13">
    <sortState ref="A3:N13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1" sqref="$A1:$XFD1"/>
    </sheetView>
  </sheetViews>
  <sheetFormatPr defaultColWidth="9" defaultRowHeight="13.5" outlineLevelRow="7"/>
  <cols>
    <col min="1" max="1" width="6.625" style="1" customWidth="1"/>
    <col min="2" max="2" width="12.625" style="1"/>
    <col min="3" max="3" width="9" style="1"/>
    <col min="4" max="4" width="5.5" style="1" customWidth="1"/>
    <col min="5" max="7" width="9" style="1"/>
    <col min="8" max="8" width="6.375" style="1" customWidth="1"/>
    <col min="9" max="9" width="5.125" style="1" customWidth="1"/>
    <col min="10" max="13" width="9" style="1"/>
    <col min="14" max="14" width="5.375" style="1" customWidth="1"/>
    <col min="15" max="16384" width="9" style="1"/>
  </cols>
  <sheetData>
    <row r="1" ht="48" customHeight="1" spans="1:14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33" customHeight="1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20" customHeight="1" spans="1:14">
      <c r="A4" s="3">
        <v>1</v>
      </c>
      <c r="B4" s="3">
        <v>19270402125</v>
      </c>
      <c r="C4" s="3" t="s">
        <v>96</v>
      </c>
      <c r="D4" s="3" t="s">
        <v>30</v>
      </c>
      <c r="E4" s="3" t="s">
        <v>97</v>
      </c>
      <c r="F4" s="3">
        <v>84.53</v>
      </c>
      <c r="G4" s="4">
        <v>42.27</v>
      </c>
      <c r="H4" s="3">
        <v>2.5</v>
      </c>
      <c r="I4" s="3">
        <v>2.5</v>
      </c>
      <c r="J4" s="4">
        <v>47.27</v>
      </c>
      <c r="K4" s="12">
        <v>76.1</v>
      </c>
      <c r="L4" s="4">
        <f>ROUND(K4*0.5,2)</f>
        <v>38.05</v>
      </c>
      <c r="M4" s="4">
        <f>L4+J4</f>
        <v>85.32</v>
      </c>
      <c r="N4" s="3"/>
    </row>
    <row r="5" ht="20" customHeight="1" spans="1:14">
      <c r="A5" s="3">
        <v>2</v>
      </c>
      <c r="B5" s="3">
        <v>19270402201</v>
      </c>
      <c r="C5" s="3" t="s">
        <v>98</v>
      </c>
      <c r="D5" s="3" t="s">
        <v>17</v>
      </c>
      <c r="E5" s="3" t="s">
        <v>97</v>
      </c>
      <c r="F5" s="3">
        <v>81.68</v>
      </c>
      <c r="G5" s="4">
        <v>40.84</v>
      </c>
      <c r="H5" s="3">
        <v>0</v>
      </c>
      <c r="I5" s="3">
        <v>2.5</v>
      </c>
      <c r="J5" s="4">
        <v>43.34</v>
      </c>
      <c r="K5" s="12">
        <v>81.2</v>
      </c>
      <c r="L5" s="4">
        <f>ROUND(K5*0.5,2)</f>
        <v>40.6</v>
      </c>
      <c r="M5" s="4">
        <f>L5+J5</f>
        <v>83.94</v>
      </c>
      <c r="N5" s="3"/>
    </row>
    <row r="6" ht="20" customHeight="1" spans="1:14">
      <c r="A6" s="3">
        <v>3</v>
      </c>
      <c r="B6" s="3">
        <v>19270402205</v>
      </c>
      <c r="C6" s="3" t="s">
        <v>99</v>
      </c>
      <c r="D6" s="3" t="s">
        <v>17</v>
      </c>
      <c r="E6" s="3" t="s">
        <v>97</v>
      </c>
      <c r="F6" s="3">
        <v>84.02</v>
      </c>
      <c r="G6" s="4">
        <v>42.01</v>
      </c>
      <c r="H6" s="3">
        <v>2.5</v>
      </c>
      <c r="I6" s="3">
        <v>0</v>
      </c>
      <c r="J6" s="4">
        <v>44.51</v>
      </c>
      <c r="K6" s="12">
        <v>78.8</v>
      </c>
      <c r="L6" s="4">
        <f>ROUND(K6*0.5,2)</f>
        <v>39.4</v>
      </c>
      <c r="M6" s="4">
        <f>L6+J6</f>
        <v>83.91</v>
      </c>
      <c r="N6" s="3"/>
    </row>
    <row r="7" ht="20" customHeight="1" spans="1:14">
      <c r="A7" s="3">
        <v>4</v>
      </c>
      <c r="B7" s="3">
        <v>19270402217</v>
      </c>
      <c r="C7" s="3" t="s">
        <v>100</v>
      </c>
      <c r="D7" s="3" t="s">
        <v>30</v>
      </c>
      <c r="E7" s="3" t="s">
        <v>97</v>
      </c>
      <c r="F7" s="3">
        <v>84.82</v>
      </c>
      <c r="G7" s="4">
        <v>42.41</v>
      </c>
      <c r="H7" s="3">
        <v>0</v>
      </c>
      <c r="I7" s="3">
        <v>0</v>
      </c>
      <c r="J7" s="4">
        <v>42.41</v>
      </c>
      <c r="K7" s="12">
        <v>79.8</v>
      </c>
      <c r="L7" s="4">
        <f>ROUND(K7*0.5,2)</f>
        <v>39.9</v>
      </c>
      <c r="M7" s="4">
        <f>L7+J7</f>
        <v>82.31</v>
      </c>
      <c r="N7" s="3"/>
    </row>
    <row r="8" ht="20" customHeight="1" spans="1:14">
      <c r="A8" s="3">
        <v>5</v>
      </c>
      <c r="B8" s="3">
        <v>19270402123</v>
      </c>
      <c r="C8" s="3" t="s">
        <v>101</v>
      </c>
      <c r="D8" s="3" t="s">
        <v>17</v>
      </c>
      <c r="E8" s="3" t="s">
        <v>97</v>
      </c>
      <c r="F8" s="3">
        <v>86.25</v>
      </c>
      <c r="G8" s="4">
        <v>43.13</v>
      </c>
      <c r="H8" s="3">
        <v>0</v>
      </c>
      <c r="I8" s="3">
        <v>0</v>
      </c>
      <c r="J8" s="4">
        <v>43.13</v>
      </c>
      <c r="K8" s="12">
        <v>77.7</v>
      </c>
      <c r="L8" s="4">
        <f>ROUND(K8*0.5,2)</f>
        <v>38.85</v>
      </c>
      <c r="M8" s="4">
        <f>L8+J8</f>
        <v>81.98</v>
      </c>
      <c r="N8" s="3"/>
    </row>
  </sheetData>
  <autoFilter ref="A3:N8">
    <sortState ref="A3:N8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$A1:$XFD1"/>
    </sheetView>
  </sheetViews>
  <sheetFormatPr defaultColWidth="9" defaultRowHeight="13.5"/>
  <cols>
    <col min="1" max="1" width="6.625" style="1" customWidth="1"/>
    <col min="2" max="2" width="12.625" style="1"/>
    <col min="3" max="3" width="9" style="1"/>
    <col min="4" max="4" width="5.5" style="1" customWidth="1"/>
    <col min="5" max="7" width="9" style="1"/>
    <col min="8" max="8" width="6.375" style="1" customWidth="1"/>
    <col min="9" max="9" width="5.125" style="1" customWidth="1"/>
    <col min="10" max="13" width="9" style="1"/>
    <col min="14" max="14" width="5.375" style="1" customWidth="1"/>
    <col min="15" max="16384" width="9" style="1"/>
  </cols>
  <sheetData>
    <row r="1" ht="48" customHeight="1" spans="1:14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33" customHeight="1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20" customHeight="1" spans="1:14">
      <c r="A4" s="5">
        <v>1</v>
      </c>
      <c r="B4" s="5">
        <v>19280402420</v>
      </c>
      <c r="C4" s="5" t="s">
        <v>103</v>
      </c>
      <c r="D4" s="5" t="s">
        <v>17</v>
      </c>
      <c r="E4" s="5" t="s">
        <v>104</v>
      </c>
      <c r="F4" s="5">
        <v>79.92</v>
      </c>
      <c r="G4" s="6">
        <f t="shared" ref="G4:G13" si="0">ROUND(F4*0.5,2)</f>
        <v>39.96</v>
      </c>
      <c r="H4" s="5">
        <v>2.5</v>
      </c>
      <c r="I4" s="5">
        <v>2.5</v>
      </c>
      <c r="J4" s="6">
        <f t="shared" ref="J4:J13" si="1">G4+H4+I4</f>
        <v>44.96</v>
      </c>
      <c r="K4" s="12">
        <v>79.4</v>
      </c>
      <c r="L4" s="6">
        <f t="shared" ref="L4:L13" si="2">ROUND(K4*0.5,2)</f>
        <v>39.7</v>
      </c>
      <c r="M4" s="6">
        <f t="shared" ref="M4:M13" si="3">L4+J4</f>
        <v>84.66</v>
      </c>
      <c r="N4" s="5"/>
    </row>
    <row r="5" ht="20" customHeight="1" spans="1:14">
      <c r="A5" s="5">
        <v>2</v>
      </c>
      <c r="B5" s="5">
        <v>19280402603</v>
      </c>
      <c r="C5" s="5" t="s">
        <v>105</v>
      </c>
      <c r="D5" s="5" t="s">
        <v>17</v>
      </c>
      <c r="E5" s="5" t="s">
        <v>104</v>
      </c>
      <c r="F5" s="5">
        <v>83.63</v>
      </c>
      <c r="G5" s="6">
        <f t="shared" si="0"/>
        <v>41.82</v>
      </c>
      <c r="H5" s="5">
        <v>0</v>
      </c>
      <c r="I5" s="5">
        <v>2.5</v>
      </c>
      <c r="J5" s="6">
        <f t="shared" si="1"/>
        <v>44.32</v>
      </c>
      <c r="K5" s="12">
        <v>78.3</v>
      </c>
      <c r="L5" s="6">
        <f t="shared" si="2"/>
        <v>39.15</v>
      </c>
      <c r="M5" s="6">
        <f t="shared" si="3"/>
        <v>83.47</v>
      </c>
      <c r="N5" s="5"/>
    </row>
    <row r="6" ht="20" customHeight="1" spans="1:14">
      <c r="A6" s="5">
        <v>3</v>
      </c>
      <c r="B6" s="5">
        <v>19280402429</v>
      </c>
      <c r="C6" s="5" t="s">
        <v>106</v>
      </c>
      <c r="D6" s="5" t="s">
        <v>17</v>
      </c>
      <c r="E6" s="5" t="s">
        <v>104</v>
      </c>
      <c r="F6" s="5">
        <v>85.8</v>
      </c>
      <c r="G6" s="6">
        <f t="shared" si="0"/>
        <v>42.9</v>
      </c>
      <c r="H6" s="5">
        <v>0</v>
      </c>
      <c r="I6" s="5">
        <v>0</v>
      </c>
      <c r="J6" s="6">
        <f t="shared" si="1"/>
        <v>42.9</v>
      </c>
      <c r="K6" s="12">
        <v>77.4</v>
      </c>
      <c r="L6" s="6">
        <f t="shared" si="2"/>
        <v>38.7</v>
      </c>
      <c r="M6" s="6">
        <f t="shared" si="3"/>
        <v>81.6</v>
      </c>
      <c r="N6" s="5"/>
    </row>
    <row r="7" ht="20" customHeight="1" spans="1:14">
      <c r="A7" s="5">
        <v>4</v>
      </c>
      <c r="B7" s="5">
        <v>19280402513</v>
      </c>
      <c r="C7" s="5" t="s">
        <v>107</v>
      </c>
      <c r="D7" s="5" t="s">
        <v>30</v>
      </c>
      <c r="E7" s="5" t="s">
        <v>104</v>
      </c>
      <c r="F7" s="5">
        <v>82.16</v>
      </c>
      <c r="G7" s="6">
        <f t="shared" si="0"/>
        <v>41.08</v>
      </c>
      <c r="H7" s="5">
        <v>0</v>
      </c>
      <c r="I7" s="5">
        <v>2.5</v>
      </c>
      <c r="J7" s="6">
        <f t="shared" si="1"/>
        <v>43.58</v>
      </c>
      <c r="K7" s="12">
        <v>76</v>
      </c>
      <c r="L7" s="6">
        <f t="shared" si="2"/>
        <v>38</v>
      </c>
      <c r="M7" s="6">
        <f t="shared" si="3"/>
        <v>81.58</v>
      </c>
      <c r="N7" s="5"/>
    </row>
    <row r="8" ht="20" customHeight="1" spans="1:14">
      <c r="A8" s="5">
        <v>5</v>
      </c>
      <c r="B8" s="5">
        <v>19280402328</v>
      </c>
      <c r="C8" s="5" t="s">
        <v>108</v>
      </c>
      <c r="D8" s="5" t="s">
        <v>17</v>
      </c>
      <c r="E8" s="5" t="s">
        <v>104</v>
      </c>
      <c r="F8" s="5">
        <v>81.58</v>
      </c>
      <c r="G8" s="6">
        <f t="shared" si="0"/>
        <v>40.79</v>
      </c>
      <c r="H8" s="5">
        <v>0</v>
      </c>
      <c r="I8" s="5">
        <v>0</v>
      </c>
      <c r="J8" s="6">
        <f t="shared" si="1"/>
        <v>40.79</v>
      </c>
      <c r="K8" s="12">
        <v>80.6</v>
      </c>
      <c r="L8" s="6">
        <f t="shared" si="2"/>
        <v>40.3</v>
      </c>
      <c r="M8" s="6">
        <f t="shared" si="3"/>
        <v>81.09</v>
      </c>
      <c r="N8" s="5"/>
    </row>
    <row r="9" ht="20" customHeight="1" spans="1:14">
      <c r="A9" s="5">
        <v>6</v>
      </c>
      <c r="B9" s="5">
        <v>19280402529</v>
      </c>
      <c r="C9" s="5" t="s">
        <v>109</v>
      </c>
      <c r="D9" s="5" t="s">
        <v>30</v>
      </c>
      <c r="E9" s="5" t="s">
        <v>104</v>
      </c>
      <c r="F9" s="5">
        <v>77.04</v>
      </c>
      <c r="G9" s="6">
        <f t="shared" si="0"/>
        <v>38.52</v>
      </c>
      <c r="H9" s="5">
        <v>0</v>
      </c>
      <c r="I9" s="5">
        <v>2.5</v>
      </c>
      <c r="J9" s="6">
        <f t="shared" si="1"/>
        <v>41.02</v>
      </c>
      <c r="K9" s="12">
        <v>80</v>
      </c>
      <c r="L9" s="6">
        <f t="shared" si="2"/>
        <v>40</v>
      </c>
      <c r="M9" s="6">
        <f t="shared" si="3"/>
        <v>81.02</v>
      </c>
      <c r="N9" s="5"/>
    </row>
    <row r="10" ht="20" customHeight="1" spans="1:14">
      <c r="A10" s="5">
        <v>7</v>
      </c>
      <c r="B10" s="5">
        <v>19280402325</v>
      </c>
      <c r="C10" s="5" t="s">
        <v>110</v>
      </c>
      <c r="D10" s="5" t="s">
        <v>30</v>
      </c>
      <c r="E10" s="5" t="s">
        <v>104</v>
      </c>
      <c r="F10" s="5">
        <v>86.83</v>
      </c>
      <c r="G10" s="6">
        <f t="shared" si="0"/>
        <v>43.42</v>
      </c>
      <c r="H10" s="5">
        <v>0</v>
      </c>
      <c r="I10" s="5">
        <v>0</v>
      </c>
      <c r="J10" s="6">
        <f t="shared" si="1"/>
        <v>43.42</v>
      </c>
      <c r="K10" s="12">
        <v>75</v>
      </c>
      <c r="L10" s="6">
        <f t="shared" si="2"/>
        <v>37.5</v>
      </c>
      <c r="M10" s="6">
        <f t="shared" si="3"/>
        <v>80.92</v>
      </c>
      <c r="N10" s="5"/>
    </row>
    <row r="11" ht="20" customHeight="1" spans="1:14">
      <c r="A11" s="5">
        <v>8</v>
      </c>
      <c r="B11" s="5">
        <v>19280402407</v>
      </c>
      <c r="C11" s="5" t="s">
        <v>111</v>
      </c>
      <c r="D11" s="5" t="s">
        <v>17</v>
      </c>
      <c r="E11" s="5" t="s">
        <v>104</v>
      </c>
      <c r="F11" s="5">
        <v>82.51</v>
      </c>
      <c r="G11" s="6">
        <f t="shared" si="0"/>
        <v>41.26</v>
      </c>
      <c r="H11" s="5">
        <v>0</v>
      </c>
      <c r="I11" s="5">
        <v>0</v>
      </c>
      <c r="J11" s="6">
        <f t="shared" si="1"/>
        <v>41.26</v>
      </c>
      <c r="K11" s="12">
        <v>79.1</v>
      </c>
      <c r="L11" s="6">
        <f t="shared" si="2"/>
        <v>39.55</v>
      </c>
      <c r="M11" s="6">
        <f t="shared" si="3"/>
        <v>80.81</v>
      </c>
      <c r="N11" s="5"/>
    </row>
    <row r="12" ht="20" customHeight="1" spans="1:14">
      <c r="A12" s="5">
        <v>9</v>
      </c>
      <c r="B12" s="5">
        <v>19280402426</v>
      </c>
      <c r="C12" s="5" t="s">
        <v>112</v>
      </c>
      <c r="D12" s="5" t="s">
        <v>17</v>
      </c>
      <c r="E12" s="5" t="s">
        <v>104</v>
      </c>
      <c r="F12" s="5">
        <v>76.37</v>
      </c>
      <c r="G12" s="6">
        <f t="shared" si="0"/>
        <v>38.19</v>
      </c>
      <c r="H12" s="5">
        <v>0</v>
      </c>
      <c r="I12" s="5">
        <v>2.5</v>
      </c>
      <c r="J12" s="6">
        <f t="shared" si="1"/>
        <v>40.69</v>
      </c>
      <c r="K12" s="12">
        <v>80</v>
      </c>
      <c r="L12" s="6">
        <f t="shared" si="2"/>
        <v>40</v>
      </c>
      <c r="M12" s="6">
        <f t="shared" si="3"/>
        <v>80.69</v>
      </c>
      <c r="N12" s="5"/>
    </row>
    <row r="13" ht="20" customHeight="1" spans="1:14">
      <c r="A13" s="5">
        <v>10</v>
      </c>
      <c r="B13" s="5">
        <v>19280402424</v>
      </c>
      <c r="C13" s="5" t="s">
        <v>113</v>
      </c>
      <c r="D13" s="5" t="s">
        <v>30</v>
      </c>
      <c r="E13" s="5" t="s">
        <v>104</v>
      </c>
      <c r="F13" s="5">
        <v>76.86</v>
      </c>
      <c r="G13" s="6">
        <f t="shared" si="0"/>
        <v>38.43</v>
      </c>
      <c r="H13" s="5">
        <v>2.5</v>
      </c>
      <c r="I13" s="5">
        <v>0</v>
      </c>
      <c r="J13" s="6">
        <f t="shared" si="1"/>
        <v>40.93</v>
      </c>
      <c r="K13" s="12">
        <v>79.5</v>
      </c>
      <c r="L13" s="6">
        <f t="shared" si="2"/>
        <v>39.75</v>
      </c>
      <c r="M13" s="6">
        <f t="shared" si="3"/>
        <v>80.68</v>
      </c>
      <c r="N13" s="5"/>
    </row>
    <row r="14" s="1" customFormat="1" ht="20" customHeight="1" spans="1:14">
      <c r="A14" s="5">
        <v>11</v>
      </c>
      <c r="B14" s="5">
        <v>19280402414</v>
      </c>
      <c r="C14" s="5" t="s">
        <v>114</v>
      </c>
      <c r="D14" s="5" t="s">
        <v>17</v>
      </c>
      <c r="E14" s="5" t="s">
        <v>104</v>
      </c>
      <c r="F14" s="5">
        <v>77.36</v>
      </c>
      <c r="G14" s="6">
        <f t="shared" ref="G14:G24" si="4">ROUND(F14*0.5,2)</f>
        <v>38.68</v>
      </c>
      <c r="H14" s="5">
        <v>0</v>
      </c>
      <c r="I14" s="5">
        <v>2.5</v>
      </c>
      <c r="J14" s="6">
        <f t="shared" ref="J14:J24" si="5">G14+H14+I14</f>
        <v>41.18</v>
      </c>
      <c r="K14" s="12">
        <v>78.2</v>
      </c>
      <c r="L14" s="6">
        <f t="shared" ref="L14:L24" si="6">ROUND(K14*0.5,2)</f>
        <v>39.1</v>
      </c>
      <c r="M14" s="6">
        <f t="shared" ref="M14:M24" si="7">L14+J14</f>
        <v>80.28</v>
      </c>
      <c r="N14" s="5"/>
    </row>
  </sheetData>
  <autoFilter ref="A3:N14">
    <sortState ref="A3:N14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tabSelected="1" workbookViewId="0">
      <selection activeCell="A1" sqref="$A1:$XFD1"/>
    </sheetView>
  </sheetViews>
  <sheetFormatPr defaultColWidth="9" defaultRowHeight="13.5" outlineLevelRow="3"/>
  <cols>
    <col min="1" max="1" width="6.625" style="1" customWidth="1"/>
    <col min="2" max="2" width="12.625" style="1"/>
    <col min="3" max="3" width="9" style="1"/>
    <col min="4" max="4" width="5.5" style="1" customWidth="1"/>
    <col min="5" max="7" width="9" style="1"/>
    <col min="8" max="8" width="6.375" style="1" customWidth="1"/>
    <col min="9" max="9" width="5.125" style="1" customWidth="1"/>
    <col min="10" max="11" width="9" style="1"/>
    <col min="12" max="12" width="10.125" style="1" customWidth="1"/>
    <col min="13" max="13" width="9" style="1"/>
    <col min="14" max="14" width="5.375" style="1" customWidth="1"/>
    <col min="15" max="16384" width="9" style="1"/>
  </cols>
  <sheetData>
    <row r="1" ht="48" customHeight="1" spans="1:14">
      <c r="A1" s="2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33" customHeight="1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27" spans="1:14">
      <c r="A4" s="5">
        <v>1</v>
      </c>
      <c r="B4" s="5">
        <v>19290402702</v>
      </c>
      <c r="C4" s="5" t="s">
        <v>116</v>
      </c>
      <c r="D4" s="5" t="s">
        <v>17</v>
      </c>
      <c r="E4" s="3" t="s">
        <v>117</v>
      </c>
      <c r="F4" s="5">
        <v>76.94</v>
      </c>
      <c r="G4" s="6">
        <f>ROUND(F4*0.5,2)</f>
        <v>38.47</v>
      </c>
      <c r="H4" s="5">
        <v>2.5</v>
      </c>
      <c r="I4" s="5">
        <v>0</v>
      </c>
      <c r="J4" s="6">
        <f>G4+H4+I4</f>
        <v>40.97</v>
      </c>
      <c r="K4" s="12">
        <v>78.4</v>
      </c>
      <c r="L4" s="6">
        <f>ROUND(K4*0.5,2)</f>
        <v>39.2</v>
      </c>
      <c r="M4" s="6">
        <f>L4+J4</f>
        <v>80.17</v>
      </c>
      <c r="N4" s="5"/>
    </row>
  </sheetData>
  <autoFilter ref="A3:N4">
    <sortState ref="A3:N4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I17" sqref="I17"/>
    </sheetView>
  </sheetViews>
  <sheetFormatPr defaultColWidth="9" defaultRowHeight="13.5"/>
  <cols>
    <col min="1" max="1" width="5.875" style="1" customWidth="1"/>
    <col min="2" max="2" width="12.625" style="1"/>
    <col min="3" max="3" width="9" style="1"/>
    <col min="4" max="4" width="6.875" style="1" customWidth="1"/>
    <col min="5" max="5" width="9" style="1"/>
    <col min="6" max="7" width="7.75" style="1" customWidth="1"/>
    <col min="8" max="8" width="6.125" style="1" customWidth="1"/>
    <col min="9" max="9" width="6.5" style="1" customWidth="1"/>
    <col min="10" max="13" width="9" style="1"/>
    <col min="14" max="14" width="6.875" style="1" customWidth="1"/>
    <col min="15" max="16384" width="9" style="1"/>
  </cols>
  <sheetData>
    <row r="1" ht="48" customHeight="1" spans="1:14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30" customHeight="1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s="1" customFormat="1" ht="20" customHeight="1" spans="1:14">
      <c r="A4" s="3">
        <v>1</v>
      </c>
      <c r="B4" s="3">
        <v>19190400523</v>
      </c>
      <c r="C4" s="3" t="s">
        <v>29</v>
      </c>
      <c r="D4" s="3" t="s">
        <v>30</v>
      </c>
      <c r="E4" s="3" t="s">
        <v>31</v>
      </c>
      <c r="F4" s="3">
        <v>84.79</v>
      </c>
      <c r="G4" s="4">
        <v>42.4</v>
      </c>
      <c r="H4" s="3">
        <v>0</v>
      </c>
      <c r="I4" s="3">
        <v>2.5</v>
      </c>
      <c r="J4" s="4">
        <v>44.9</v>
      </c>
      <c r="K4" s="12">
        <v>82.2</v>
      </c>
      <c r="L4" s="4">
        <f>ROUND(K4*0.5,2)</f>
        <v>41.1</v>
      </c>
      <c r="M4" s="4">
        <f>L4+J4</f>
        <v>86</v>
      </c>
      <c r="N4" s="3"/>
    </row>
    <row r="5" s="1" customFormat="1" ht="20" customHeight="1" spans="1:14">
      <c r="A5" s="3">
        <v>2</v>
      </c>
      <c r="B5" s="3">
        <v>19190400525</v>
      </c>
      <c r="C5" s="3" t="s">
        <v>32</v>
      </c>
      <c r="D5" s="3" t="s">
        <v>17</v>
      </c>
      <c r="E5" s="3" t="s">
        <v>31</v>
      </c>
      <c r="F5" s="3">
        <v>88.1</v>
      </c>
      <c r="G5" s="4">
        <v>44.05</v>
      </c>
      <c r="H5" s="3">
        <v>0</v>
      </c>
      <c r="I5" s="3">
        <v>0</v>
      </c>
      <c r="J5" s="4">
        <v>44.05</v>
      </c>
      <c r="K5" s="12">
        <v>83.4</v>
      </c>
      <c r="L5" s="4">
        <f>ROUND(K5*0.5,2)</f>
        <v>41.7</v>
      </c>
      <c r="M5" s="4">
        <f>L5+J5</f>
        <v>85.75</v>
      </c>
      <c r="N5" s="3"/>
    </row>
    <row r="6" s="1" customFormat="1" ht="20" customHeight="1" spans="1:14">
      <c r="A6" s="3">
        <v>3</v>
      </c>
      <c r="B6" s="3">
        <v>19190400502</v>
      </c>
      <c r="C6" s="3" t="s">
        <v>33</v>
      </c>
      <c r="D6" s="3" t="s">
        <v>17</v>
      </c>
      <c r="E6" s="3" t="s">
        <v>31</v>
      </c>
      <c r="F6" s="3">
        <v>76.48</v>
      </c>
      <c r="G6" s="4">
        <v>38.24</v>
      </c>
      <c r="H6" s="3">
        <v>0</v>
      </c>
      <c r="I6" s="3">
        <v>0</v>
      </c>
      <c r="J6" s="4">
        <v>38.24</v>
      </c>
      <c r="K6" s="12">
        <v>83.8</v>
      </c>
      <c r="L6" s="4">
        <f>ROUND(K6*0.5,2)</f>
        <v>41.9</v>
      </c>
      <c r="M6" s="4">
        <f>L6+J6</f>
        <v>80.14</v>
      </c>
      <c r="N6" s="3"/>
    </row>
    <row r="7" s="1" customFormat="1" ht="20" customHeight="1" spans="1:14">
      <c r="A7" s="3">
        <v>4</v>
      </c>
      <c r="B7" s="3">
        <v>19190400503</v>
      </c>
      <c r="C7" s="3" t="s">
        <v>34</v>
      </c>
      <c r="D7" s="3" t="s">
        <v>17</v>
      </c>
      <c r="E7" s="3" t="s">
        <v>31</v>
      </c>
      <c r="F7" s="3">
        <v>76.57</v>
      </c>
      <c r="G7" s="4">
        <v>38.29</v>
      </c>
      <c r="H7" s="3">
        <v>0</v>
      </c>
      <c r="I7" s="3">
        <v>0</v>
      </c>
      <c r="J7" s="4">
        <v>38.29</v>
      </c>
      <c r="K7" s="12">
        <v>81</v>
      </c>
      <c r="L7" s="4">
        <f>ROUND(K7*0.5,2)</f>
        <v>40.5</v>
      </c>
      <c r="M7" s="4">
        <f>L7+J7</f>
        <v>78.79</v>
      </c>
      <c r="N7" s="3"/>
    </row>
    <row r="8" s="1" customFormat="1" ht="20" customHeight="1" spans="1:14">
      <c r="A8" s="3">
        <v>5</v>
      </c>
      <c r="B8" s="3">
        <v>19190400522</v>
      </c>
      <c r="C8" s="3" t="s">
        <v>35</v>
      </c>
      <c r="D8" s="3" t="s">
        <v>17</v>
      </c>
      <c r="E8" s="3" t="s">
        <v>31</v>
      </c>
      <c r="F8" s="3">
        <v>73.12</v>
      </c>
      <c r="G8" s="4">
        <v>36.56</v>
      </c>
      <c r="H8" s="3">
        <v>0</v>
      </c>
      <c r="I8" s="3">
        <v>2.5</v>
      </c>
      <c r="J8" s="4">
        <v>39.06</v>
      </c>
      <c r="K8" s="12">
        <v>79.2</v>
      </c>
      <c r="L8" s="4">
        <f>ROUND(K8*0.5,2)</f>
        <v>39.6</v>
      </c>
      <c r="M8" s="4">
        <f>L8+J8</f>
        <v>78.66</v>
      </c>
      <c r="N8" s="3"/>
    </row>
    <row r="9" s="1" customFormat="1" ht="20" customHeight="1" spans="1:14">
      <c r="A9" s="3">
        <v>6</v>
      </c>
      <c r="B9" s="3">
        <v>19190400513</v>
      </c>
      <c r="C9" s="3" t="s">
        <v>36</v>
      </c>
      <c r="D9" s="3" t="s">
        <v>17</v>
      </c>
      <c r="E9" s="3" t="s">
        <v>31</v>
      </c>
      <c r="F9" s="3">
        <v>68.41</v>
      </c>
      <c r="G9" s="4">
        <v>34.21</v>
      </c>
      <c r="H9" s="3">
        <v>2.5</v>
      </c>
      <c r="I9" s="3">
        <v>0</v>
      </c>
      <c r="J9" s="4">
        <v>36.71</v>
      </c>
      <c r="K9" s="12">
        <v>82</v>
      </c>
      <c r="L9" s="4">
        <f t="shared" ref="L9:L17" si="0">ROUND(K9*0.5,2)</f>
        <v>41</v>
      </c>
      <c r="M9" s="4">
        <f t="shared" ref="M9:M17" si="1">L9+J9</f>
        <v>77.71</v>
      </c>
      <c r="N9" s="3"/>
    </row>
    <row r="10" s="1" customFormat="1" ht="20" customHeight="1" spans="1:14">
      <c r="A10" s="3">
        <v>7</v>
      </c>
      <c r="B10" s="3">
        <v>19190400509</v>
      </c>
      <c r="C10" s="3" t="s">
        <v>37</v>
      </c>
      <c r="D10" s="3" t="s">
        <v>17</v>
      </c>
      <c r="E10" s="3" t="s">
        <v>31</v>
      </c>
      <c r="F10" s="3">
        <v>65.29</v>
      </c>
      <c r="G10" s="4">
        <v>32.65</v>
      </c>
      <c r="H10" s="3">
        <v>0</v>
      </c>
      <c r="I10" s="3">
        <v>0</v>
      </c>
      <c r="J10" s="4">
        <v>32.65</v>
      </c>
      <c r="K10" s="12">
        <v>84.4</v>
      </c>
      <c r="L10" s="4">
        <f t="shared" si="0"/>
        <v>42.2</v>
      </c>
      <c r="M10" s="4">
        <f t="shared" si="1"/>
        <v>74.85</v>
      </c>
      <c r="N10" s="3"/>
    </row>
    <row r="11" s="1" customFormat="1" ht="20" customHeight="1" spans="1:14">
      <c r="A11" s="3">
        <v>8</v>
      </c>
      <c r="B11" s="3">
        <v>19190400520</v>
      </c>
      <c r="C11" s="3" t="s">
        <v>38</v>
      </c>
      <c r="D11" s="3" t="s">
        <v>30</v>
      </c>
      <c r="E11" s="3" t="s">
        <v>31</v>
      </c>
      <c r="F11" s="3">
        <v>65.85</v>
      </c>
      <c r="G11" s="4">
        <v>32.93</v>
      </c>
      <c r="H11" s="3">
        <v>2.5</v>
      </c>
      <c r="I11" s="3">
        <v>0</v>
      </c>
      <c r="J11" s="4">
        <v>35.43</v>
      </c>
      <c r="K11" s="12">
        <v>78.6</v>
      </c>
      <c r="L11" s="4">
        <f t="shared" si="0"/>
        <v>39.3</v>
      </c>
      <c r="M11" s="4">
        <f t="shared" si="1"/>
        <v>74.73</v>
      </c>
      <c r="N11" s="3"/>
    </row>
  </sheetData>
  <autoFilter ref="A3:N11">
    <sortState ref="A3:N11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$A1:$XFD1"/>
    </sheetView>
  </sheetViews>
  <sheetFormatPr defaultColWidth="9" defaultRowHeight="13.5"/>
  <cols>
    <col min="1" max="1" width="5.875" style="1" customWidth="1"/>
    <col min="2" max="2" width="12.625" style="1"/>
    <col min="3" max="3" width="9" style="1"/>
    <col min="4" max="4" width="6.75" style="1" customWidth="1"/>
    <col min="5" max="7" width="9" style="1"/>
    <col min="8" max="8" width="5.625" style="1" customWidth="1"/>
    <col min="9" max="9" width="5.75" style="1" customWidth="1"/>
    <col min="10" max="13" width="9" style="1"/>
    <col min="14" max="14" width="5.625" style="1" customWidth="1"/>
    <col min="15" max="16384" width="9" style="1"/>
  </cols>
  <sheetData>
    <row r="1" ht="48" customHeight="1" spans="1:14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33" customHeight="1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20" customHeight="1" spans="1:14">
      <c r="A4" s="3">
        <v>1</v>
      </c>
      <c r="B4" s="3">
        <v>19200400810</v>
      </c>
      <c r="C4" s="3" t="s">
        <v>40</v>
      </c>
      <c r="D4" s="3" t="s">
        <v>17</v>
      </c>
      <c r="E4" s="3" t="s">
        <v>41</v>
      </c>
      <c r="F4" s="3">
        <v>80.26</v>
      </c>
      <c r="G4" s="4">
        <v>40.13</v>
      </c>
      <c r="H4" s="3">
        <v>0</v>
      </c>
      <c r="I4" s="3">
        <v>2.5</v>
      </c>
      <c r="J4" s="4">
        <v>42.63</v>
      </c>
      <c r="K4" s="12">
        <v>86.6</v>
      </c>
      <c r="L4" s="4">
        <f t="shared" ref="L4:L11" si="0">ROUND(K4*0.5,2)</f>
        <v>43.3</v>
      </c>
      <c r="M4" s="4">
        <f t="shared" ref="M4:M11" si="1">L4+J4</f>
        <v>85.93</v>
      </c>
      <c r="N4" s="3"/>
    </row>
    <row r="5" ht="20" customHeight="1" spans="1:14">
      <c r="A5" s="3">
        <v>2</v>
      </c>
      <c r="B5" s="3">
        <v>19200400721</v>
      </c>
      <c r="C5" s="3" t="s">
        <v>42</v>
      </c>
      <c r="D5" s="3" t="s">
        <v>17</v>
      </c>
      <c r="E5" s="3" t="s">
        <v>41</v>
      </c>
      <c r="F5" s="3">
        <v>79.65</v>
      </c>
      <c r="G5" s="4">
        <v>39.83</v>
      </c>
      <c r="H5" s="3">
        <v>0</v>
      </c>
      <c r="I5" s="3">
        <v>2.5</v>
      </c>
      <c r="J5" s="4">
        <v>42.33</v>
      </c>
      <c r="K5" s="12">
        <v>83.4</v>
      </c>
      <c r="L5" s="4">
        <f t="shared" si="0"/>
        <v>41.7</v>
      </c>
      <c r="M5" s="4">
        <f t="shared" si="1"/>
        <v>84.03</v>
      </c>
      <c r="N5" s="3"/>
    </row>
    <row r="6" ht="20" customHeight="1" spans="1:14">
      <c r="A6" s="3">
        <v>3</v>
      </c>
      <c r="B6" s="3">
        <v>19200400817</v>
      </c>
      <c r="C6" s="3" t="s">
        <v>43</v>
      </c>
      <c r="D6" s="3" t="s">
        <v>17</v>
      </c>
      <c r="E6" s="3" t="s">
        <v>41</v>
      </c>
      <c r="F6" s="3">
        <v>79.46</v>
      </c>
      <c r="G6" s="4">
        <v>39.73</v>
      </c>
      <c r="H6" s="3">
        <v>0</v>
      </c>
      <c r="I6" s="3">
        <v>2.5</v>
      </c>
      <c r="J6" s="4">
        <v>42.23</v>
      </c>
      <c r="K6" s="12">
        <v>80.8</v>
      </c>
      <c r="L6" s="4">
        <f t="shared" si="0"/>
        <v>40.4</v>
      </c>
      <c r="M6" s="4">
        <f t="shared" si="1"/>
        <v>82.63</v>
      </c>
      <c r="N6" s="3"/>
    </row>
    <row r="7" ht="20" customHeight="1" spans="1:14">
      <c r="A7" s="3">
        <v>4</v>
      </c>
      <c r="B7" s="3">
        <v>19200400613</v>
      </c>
      <c r="C7" s="3" t="s">
        <v>44</v>
      </c>
      <c r="D7" s="3" t="s">
        <v>17</v>
      </c>
      <c r="E7" s="3" t="s">
        <v>41</v>
      </c>
      <c r="F7" s="3">
        <v>79.5</v>
      </c>
      <c r="G7" s="4">
        <v>39.75</v>
      </c>
      <c r="H7" s="3">
        <v>0</v>
      </c>
      <c r="I7" s="3">
        <v>0</v>
      </c>
      <c r="J7" s="4">
        <v>39.75</v>
      </c>
      <c r="K7" s="12">
        <v>84.4</v>
      </c>
      <c r="L7" s="4">
        <f t="shared" si="0"/>
        <v>42.2</v>
      </c>
      <c r="M7" s="4">
        <f t="shared" si="1"/>
        <v>81.95</v>
      </c>
      <c r="N7" s="3"/>
    </row>
    <row r="8" ht="20" customHeight="1" spans="1:14">
      <c r="A8" s="3">
        <v>5</v>
      </c>
      <c r="B8" s="3">
        <v>19200400608</v>
      </c>
      <c r="C8" s="3" t="s">
        <v>45</v>
      </c>
      <c r="D8" s="3" t="s">
        <v>17</v>
      </c>
      <c r="E8" s="3" t="s">
        <v>41</v>
      </c>
      <c r="F8" s="3">
        <v>75.4</v>
      </c>
      <c r="G8" s="4">
        <v>37.7</v>
      </c>
      <c r="H8" s="3">
        <v>0</v>
      </c>
      <c r="I8" s="3">
        <v>2.5</v>
      </c>
      <c r="J8" s="4">
        <v>40.2</v>
      </c>
      <c r="K8" s="12">
        <v>82.8</v>
      </c>
      <c r="L8" s="4">
        <f t="shared" si="0"/>
        <v>41.4</v>
      </c>
      <c r="M8" s="4">
        <f t="shared" si="1"/>
        <v>81.6</v>
      </c>
      <c r="N8" s="3"/>
    </row>
    <row r="9" ht="20" customHeight="1" spans="1:14">
      <c r="A9" s="3">
        <v>6</v>
      </c>
      <c r="B9" s="3">
        <v>19200400802</v>
      </c>
      <c r="C9" s="3" t="s">
        <v>46</v>
      </c>
      <c r="D9" s="3" t="s">
        <v>17</v>
      </c>
      <c r="E9" s="3" t="s">
        <v>41</v>
      </c>
      <c r="F9" s="3">
        <v>71.62</v>
      </c>
      <c r="G9" s="4">
        <v>35.81</v>
      </c>
      <c r="H9" s="3">
        <v>0</v>
      </c>
      <c r="I9" s="3">
        <v>2.5</v>
      </c>
      <c r="J9" s="4">
        <v>38.31</v>
      </c>
      <c r="K9" s="12">
        <v>82.8</v>
      </c>
      <c r="L9" s="4">
        <f t="shared" si="0"/>
        <v>41.4</v>
      </c>
      <c r="M9" s="4">
        <f t="shared" si="1"/>
        <v>79.71</v>
      </c>
      <c r="N9" s="3"/>
    </row>
    <row r="10" ht="20" customHeight="1" spans="1:14">
      <c r="A10" s="3">
        <v>7</v>
      </c>
      <c r="B10" s="3">
        <v>19200400805</v>
      </c>
      <c r="C10" s="3" t="s">
        <v>47</v>
      </c>
      <c r="D10" s="3" t="s">
        <v>17</v>
      </c>
      <c r="E10" s="3" t="s">
        <v>41</v>
      </c>
      <c r="F10" s="3">
        <v>75.89</v>
      </c>
      <c r="G10" s="4">
        <v>37.95</v>
      </c>
      <c r="H10" s="3">
        <v>0</v>
      </c>
      <c r="I10" s="3">
        <v>2.5</v>
      </c>
      <c r="J10" s="4">
        <v>40.45</v>
      </c>
      <c r="K10" s="12">
        <v>77.8</v>
      </c>
      <c r="L10" s="4">
        <f t="shared" si="0"/>
        <v>38.9</v>
      </c>
      <c r="M10" s="4">
        <f t="shared" si="1"/>
        <v>79.35</v>
      </c>
      <c r="N10" s="3"/>
    </row>
    <row r="11" ht="20" customHeight="1" spans="1:14">
      <c r="A11" s="3">
        <v>8</v>
      </c>
      <c r="B11" s="3">
        <v>19200400617</v>
      </c>
      <c r="C11" s="3" t="s">
        <v>48</v>
      </c>
      <c r="D11" s="3" t="s">
        <v>17</v>
      </c>
      <c r="E11" s="3" t="s">
        <v>41</v>
      </c>
      <c r="F11" s="3">
        <v>79.99</v>
      </c>
      <c r="G11" s="4">
        <v>40</v>
      </c>
      <c r="H11" s="3">
        <v>0</v>
      </c>
      <c r="I11" s="3">
        <v>0</v>
      </c>
      <c r="J11" s="4">
        <v>40</v>
      </c>
      <c r="K11" s="12">
        <v>78.6</v>
      </c>
      <c r="L11" s="4">
        <f t="shared" si="0"/>
        <v>39.3</v>
      </c>
      <c r="M11" s="4">
        <f t="shared" si="1"/>
        <v>79.3</v>
      </c>
      <c r="N11" s="3"/>
    </row>
    <row r="12" ht="20" customHeight="1" spans="1:14">
      <c r="A12" s="3">
        <v>9</v>
      </c>
      <c r="B12" s="3">
        <v>19200400827</v>
      </c>
      <c r="C12" s="3" t="s">
        <v>49</v>
      </c>
      <c r="D12" s="3" t="s">
        <v>17</v>
      </c>
      <c r="E12" s="3" t="s">
        <v>41</v>
      </c>
      <c r="F12" s="3">
        <v>76.54</v>
      </c>
      <c r="G12" s="4">
        <v>38.27</v>
      </c>
      <c r="H12" s="3">
        <v>0</v>
      </c>
      <c r="I12" s="3">
        <v>0</v>
      </c>
      <c r="J12" s="4">
        <v>38.27</v>
      </c>
      <c r="K12" s="12">
        <v>81.4</v>
      </c>
      <c r="L12" s="4">
        <f t="shared" ref="L12:L24" si="2">ROUND(K12*0.5,2)</f>
        <v>40.7</v>
      </c>
      <c r="M12" s="4">
        <f t="shared" ref="M12:M24" si="3">L12+J12</f>
        <v>78.97</v>
      </c>
      <c r="N12" s="3"/>
    </row>
    <row r="13" ht="20" customHeight="1" spans="1:14">
      <c r="A13" s="3">
        <v>10</v>
      </c>
      <c r="B13" s="3">
        <v>19200400624</v>
      </c>
      <c r="C13" s="3" t="s">
        <v>50</v>
      </c>
      <c r="D13" s="3" t="s">
        <v>17</v>
      </c>
      <c r="E13" s="3" t="s">
        <v>41</v>
      </c>
      <c r="F13" s="3">
        <v>80.17</v>
      </c>
      <c r="G13" s="4">
        <v>40.09</v>
      </c>
      <c r="H13" s="3">
        <v>0</v>
      </c>
      <c r="I13" s="3">
        <v>0</v>
      </c>
      <c r="J13" s="4">
        <v>40.09</v>
      </c>
      <c r="K13" s="12">
        <v>77</v>
      </c>
      <c r="L13" s="4">
        <f t="shared" si="2"/>
        <v>38.5</v>
      </c>
      <c r="M13" s="4">
        <f t="shared" si="3"/>
        <v>78.59</v>
      </c>
      <c r="N13" s="3"/>
    </row>
    <row r="14" s="1" customFormat="1" ht="20" customHeight="1" spans="1:14">
      <c r="A14" s="3">
        <v>11</v>
      </c>
      <c r="B14" s="3">
        <v>19200400730</v>
      </c>
      <c r="C14" s="3" t="s">
        <v>51</v>
      </c>
      <c r="D14" s="3" t="s">
        <v>17</v>
      </c>
      <c r="E14" s="3" t="s">
        <v>41</v>
      </c>
      <c r="F14" s="3">
        <v>70.25</v>
      </c>
      <c r="G14" s="4">
        <v>35.13</v>
      </c>
      <c r="H14" s="3">
        <v>0</v>
      </c>
      <c r="I14" s="3">
        <v>2.5</v>
      </c>
      <c r="J14" s="4">
        <v>37.63</v>
      </c>
      <c r="K14" s="12">
        <v>81.2</v>
      </c>
      <c r="L14" s="4">
        <f t="shared" si="2"/>
        <v>40.6</v>
      </c>
      <c r="M14" s="4">
        <f t="shared" si="3"/>
        <v>78.23</v>
      </c>
      <c r="N14" s="3"/>
    </row>
  </sheetData>
  <autoFilter ref="A3:N14">
    <sortState ref="A3:N14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"/>
  <sheetViews>
    <sheetView workbookViewId="0">
      <selection activeCell="A1" sqref="$A1:$XFD1"/>
    </sheetView>
  </sheetViews>
  <sheetFormatPr defaultColWidth="9" defaultRowHeight="20" customHeight="1" outlineLevelRow="3"/>
  <cols>
    <col min="1" max="1" width="6.125" style="1" customWidth="1"/>
    <col min="2" max="2" width="12.625" style="1" customWidth="1"/>
    <col min="3" max="3" width="9" style="1"/>
    <col min="4" max="4" width="5.25" style="1" customWidth="1"/>
    <col min="5" max="7" width="9" style="1"/>
    <col min="8" max="8" width="7" style="1" customWidth="1"/>
    <col min="9" max="9" width="6.625" style="1" customWidth="1"/>
    <col min="10" max="11" width="7.5" style="1" customWidth="1"/>
    <col min="12" max="12" width="9" style="1" customWidth="1"/>
    <col min="13" max="13" width="7.5" style="1" customWidth="1"/>
    <col min="14" max="14" width="6.125" style="1" customWidth="1"/>
    <col min="15" max="16384" width="9" style="1"/>
  </cols>
  <sheetData>
    <row r="1" ht="48" customHeight="1" spans="1:14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36" customHeight="1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39" customHeight="1" spans="1:14">
      <c r="A4" s="3">
        <v>1</v>
      </c>
      <c r="B4" s="3">
        <v>19200400603</v>
      </c>
      <c r="C4" s="3" t="s">
        <v>53</v>
      </c>
      <c r="D4" s="3" t="s">
        <v>17</v>
      </c>
      <c r="E4" s="3" t="s">
        <v>54</v>
      </c>
      <c r="F4" s="3">
        <v>76.09</v>
      </c>
      <c r="G4" s="4">
        <v>38.05</v>
      </c>
      <c r="H4" s="3">
        <v>0</v>
      </c>
      <c r="I4" s="3">
        <v>2.5</v>
      </c>
      <c r="J4" s="4">
        <v>40.55</v>
      </c>
      <c r="K4" s="12">
        <v>82.6</v>
      </c>
      <c r="L4" s="4">
        <f>ROUND(K4*0.5,2)</f>
        <v>41.3</v>
      </c>
      <c r="M4" s="4">
        <f>L4+J4</f>
        <v>81.85</v>
      </c>
      <c r="N4" s="3"/>
    </row>
  </sheetData>
  <autoFilter ref="A3:N4">
    <sortState ref="A3:N4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workbookViewId="0">
      <selection activeCell="A1" sqref="$A1:$XFD1"/>
    </sheetView>
  </sheetViews>
  <sheetFormatPr defaultColWidth="9" defaultRowHeight="13.5" outlineLevelRow="4"/>
  <cols>
    <col min="1" max="1" width="6.625" style="1" customWidth="1"/>
    <col min="2" max="2" width="12.625" style="1"/>
    <col min="3" max="3" width="9" style="1"/>
    <col min="4" max="4" width="5.875" style="1" customWidth="1"/>
    <col min="5" max="7" width="9" style="1"/>
    <col min="8" max="8" width="6" style="1" customWidth="1"/>
    <col min="9" max="9" width="5.875" style="1" customWidth="1"/>
    <col min="10" max="15" width="9" style="1"/>
    <col min="16" max="16" width="5.625" style="1" customWidth="1"/>
    <col min="17" max="16384" width="9" style="1"/>
  </cols>
  <sheetData>
    <row r="1" ht="48" customHeight="1" spans="1:16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8"/>
      <c r="M2" s="14"/>
      <c r="N2" s="9" t="s">
        <v>11</v>
      </c>
      <c r="O2" s="10" t="s">
        <v>12</v>
      </c>
      <c r="P2" s="3" t="s">
        <v>13</v>
      </c>
    </row>
    <row r="3" ht="27" spans="1:16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16" t="s">
        <v>56</v>
      </c>
      <c r="L3" s="16" t="s">
        <v>57</v>
      </c>
      <c r="M3" s="17" t="s">
        <v>58</v>
      </c>
      <c r="N3" s="9"/>
      <c r="O3" s="11"/>
      <c r="P3" s="3"/>
    </row>
    <row r="4" ht="20" customHeight="1" spans="1:16">
      <c r="A4" s="3">
        <v>1</v>
      </c>
      <c r="B4" s="3">
        <v>19210401002</v>
      </c>
      <c r="C4" s="3" t="s">
        <v>38</v>
      </c>
      <c r="D4" s="3" t="s">
        <v>30</v>
      </c>
      <c r="E4" s="3" t="s">
        <v>59</v>
      </c>
      <c r="F4" s="3">
        <v>64.73</v>
      </c>
      <c r="G4" s="4">
        <v>32.37</v>
      </c>
      <c r="H4" s="3">
        <v>0</v>
      </c>
      <c r="I4" s="3">
        <v>2.5</v>
      </c>
      <c r="J4" s="4">
        <v>34.87</v>
      </c>
      <c r="K4" s="12">
        <v>31.38</v>
      </c>
      <c r="L4" s="15">
        <v>45</v>
      </c>
      <c r="M4" s="4">
        <f>L4+K4</f>
        <v>76.38</v>
      </c>
      <c r="N4" s="4">
        <f>ROUND(M4*0.5,2)</f>
        <v>38.19</v>
      </c>
      <c r="O4" s="4">
        <f>N4+J4</f>
        <v>73.06</v>
      </c>
      <c r="P4" s="3"/>
    </row>
    <row r="5" ht="20" customHeight="1" spans="1:16">
      <c r="A5" s="3">
        <v>2</v>
      </c>
      <c r="B5" s="3">
        <v>19210401006</v>
      </c>
      <c r="C5" s="3" t="s">
        <v>60</v>
      </c>
      <c r="D5" s="3" t="s">
        <v>30</v>
      </c>
      <c r="E5" s="3" t="s">
        <v>59</v>
      </c>
      <c r="F5" s="3">
        <v>71.34</v>
      </c>
      <c r="G5" s="4">
        <v>35.67</v>
      </c>
      <c r="H5" s="3">
        <v>0</v>
      </c>
      <c r="I5" s="3">
        <v>0</v>
      </c>
      <c r="J5" s="4">
        <v>35.67</v>
      </c>
      <c r="K5" s="12">
        <v>30.16</v>
      </c>
      <c r="L5" s="15">
        <v>33</v>
      </c>
      <c r="M5" s="4">
        <f>L5+K5</f>
        <v>63.16</v>
      </c>
      <c r="N5" s="4">
        <f>ROUND(M5*0.5,2)</f>
        <v>31.58</v>
      </c>
      <c r="O5" s="4">
        <f>N5+J5</f>
        <v>67.25</v>
      </c>
      <c r="P5" s="3"/>
    </row>
  </sheetData>
  <autoFilter ref="A3:P5">
    <sortState ref="A3:P5">
      <sortCondition ref="O3" descending="1"/>
    </sortState>
    <extLst/>
  </autoFilter>
  <mergeCells count="14">
    <mergeCell ref="A1:P1"/>
    <mergeCell ref="H2:I2"/>
    <mergeCell ref="K2:M2"/>
    <mergeCell ref="A2:A3"/>
    <mergeCell ref="B2:B3"/>
    <mergeCell ref="C2:C3"/>
    <mergeCell ref="D2:D3"/>
    <mergeCell ref="E2:E3"/>
    <mergeCell ref="F2:F3"/>
    <mergeCell ref="G2:G3"/>
    <mergeCell ref="J2:J3"/>
    <mergeCell ref="N2:N3"/>
    <mergeCell ref="O2:O3"/>
    <mergeCell ref="P2:P3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workbookViewId="0">
      <selection activeCell="A1" sqref="$A1:$XFD1"/>
    </sheetView>
  </sheetViews>
  <sheetFormatPr defaultColWidth="9" defaultRowHeight="13.5" outlineLevelRow="4"/>
  <cols>
    <col min="1" max="1" width="6.5" style="1" customWidth="1"/>
    <col min="2" max="2" width="12.625" style="1"/>
    <col min="3" max="3" width="9" style="1"/>
    <col min="4" max="4" width="5.875" style="1" customWidth="1"/>
    <col min="5" max="7" width="9" style="1"/>
    <col min="8" max="8" width="5.75" style="1" customWidth="1"/>
    <col min="9" max="9" width="5.5" style="1" customWidth="1"/>
    <col min="10" max="10" width="8.375" style="1" customWidth="1"/>
    <col min="11" max="12" width="9" style="1"/>
    <col min="13" max="15" width="8.375" style="1" customWidth="1"/>
    <col min="16" max="16" width="4.75" style="1" customWidth="1"/>
    <col min="17" max="16384" width="9" style="1"/>
  </cols>
  <sheetData>
    <row r="1" ht="48" customHeight="1" spans="1:16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8"/>
      <c r="M2" s="14"/>
      <c r="N2" s="9" t="s">
        <v>11</v>
      </c>
      <c r="O2" s="10" t="s">
        <v>12</v>
      </c>
      <c r="P2" s="3" t="s">
        <v>13</v>
      </c>
    </row>
    <row r="3" ht="27" spans="1:16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12" t="s">
        <v>56</v>
      </c>
      <c r="L3" s="12" t="s">
        <v>57</v>
      </c>
      <c r="M3" s="14" t="s">
        <v>58</v>
      </c>
      <c r="N3" s="9"/>
      <c r="O3" s="11"/>
      <c r="P3" s="3"/>
    </row>
    <row r="4" ht="20" customHeight="1" spans="1:16">
      <c r="A4" s="3">
        <v>1</v>
      </c>
      <c r="B4" s="3">
        <v>19220401105</v>
      </c>
      <c r="C4" s="3" t="s">
        <v>62</v>
      </c>
      <c r="D4" s="3" t="s">
        <v>30</v>
      </c>
      <c r="E4" s="3" t="s">
        <v>63</v>
      </c>
      <c r="F4" s="3">
        <v>62.06</v>
      </c>
      <c r="G4" s="4">
        <v>31.03</v>
      </c>
      <c r="H4" s="3">
        <v>0</v>
      </c>
      <c r="I4" s="3">
        <v>2.5</v>
      </c>
      <c r="J4" s="4">
        <v>33.53</v>
      </c>
      <c r="K4" s="12">
        <v>29.24</v>
      </c>
      <c r="L4" s="15">
        <v>45.1</v>
      </c>
      <c r="M4" s="4">
        <f>L4+K4</f>
        <v>74.34</v>
      </c>
      <c r="N4" s="4">
        <f>ROUND(M4*0.5,2)</f>
        <v>37.17</v>
      </c>
      <c r="O4" s="4">
        <f>N4+J4</f>
        <v>70.7</v>
      </c>
      <c r="P4" s="3"/>
    </row>
    <row r="5" ht="20" customHeight="1" spans="1:16">
      <c r="A5" s="3">
        <v>2</v>
      </c>
      <c r="B5" s="3">
        <v>19220401104</v>
      </c>
      <c r="C5" s="3" t="s">
        <v>64</v>
      </c>
      <c r="D5" s="3" t="s">
        <v>17</v>
      </c>
      <c r="E5" s="3" t="s">
        <v>63</v>
      </c>
      <c r="F5" s="3">
        <v>71.48</v>
      </c>
      <c r="G5" s="4">
        <v>35.74</v>
      </c>
      <c r="H5" s="3">
        <v>0</v>
      </c>
      <c r="I5" s="3">
        <v>2.5</v>
      </c>
      <c r="J5" s="4">
        <v>38.24</v>
      </c>
      <c r="K5" s="12">
        <v>29.74</v>
      </c>
      <c r="L5" s="15">
        <v>32.3</v>
      </c>
      <c r="M5" s="4">
        <f>L5+K5</f>
        <v>62.04</v>
      </c>
      <c r="N5" s="4">
        <f>ROUND(M5*0.5,2)</f>
        <v>31.02</v>
      </c>
      <c r="O5" s="4">
        <f>N5+J5</f>
        <v>69.26</v>
      </c>
      <c r="P5" s="3"/>
    </row>
  </sheetData>
  <autoFilter ref="A3:P5">
    <sortState ref="A3:P5">
      <sortCondition ref="O3" descending="1"/>
    </sortState>
    <extLst/>
  </autoFilter>
  <mergeCells count="14">
    <mergeCell ref="A1:P1"/>
    <mergeCell ref="H2:I2"/>
    <mergeCell ref="K2:M2"/>
    <mergeCell ref="A2:A3"/>
    <mergeCell ref="B2:B3"/>
    <mergeCell ref="C2:C3"/>
    <mergeCell ref="D2:D3"/>
    <mergeCell ref="E2:E3"/>
    <mergeCell ref="F2:F3"/>
    <mergeCell ref="G2:G3"/>
    <mergeCell ref="J2:J3"/>
    <mergeCell ref="N2:N3"/>
    <mergeCell ref="O2:O3"/>
    <mergeCell ref="P2:P3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1" sqref="$A1:$XFD1"/>
    </sheetView>
  </sheetViews>
  <sheetFormatPr defaultColWidth="9" defaultRowHeight="13.5" outlineLevelRow="7"/>
  <cols>
    <col min="1" max="1" width="4.875" style="1" customWidth="1"/>
    <col min="2" max="2" width="12.625" style="1"/>
    <col min="3" max="3" width="9" style="1"/>
    <col min="4" max="4" width="6.125" style="1" customWidth="1"/>
    <col min="5" max="7" width="9" style="1"/>
    <col min="8" max="8" width="6" style="1" customWidth="1"/>
    <col min="9" max="9" width="7" style="1" customWidth="1"/>
    <col min="10" max="13" width="9" style="1"/>
    <col min="14" max="14" width="6.125" style="1" customWidth="1"/>
    <col min="15" max="16384" width="9" style="1"/>
  </cols>
  <sheetData>
    <row r="1" ht="48" customHeight="1" spans="1:14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27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20" customHeight="1" spans="1:14">
      <c r="A4" s="3">
        <v>1</v>
      </c>
      <c r="B4" s="3">
        <v>19230401222</v>
      </c>
      <c r="C4" s="3" t="s">
        <v>66</v>
      </c>
      <c r="D4" s="3" t="s">
        <v>17</v>
      </c>
      <c r="E4" s="3" t="s">
        <v>67</v>
      </c>
      <c r="F4" s="3">
        <v>86</v>
      </c>
      <c r="G4" s="4">
        <v>43</v>
      </c>
      <c r="H4" s="3">
        <v>0</v>
      </c>
      <c r="I4" s="3">
        <v>0</v>
      </c>
      <c r="J4" s="4">
        <v>43</v>
      </c>
      <c r="K4" s="12">
        <v>79.2</v>
      </c>
      <c r="L4" s="4">
        <f>ROUND(K4*0.5,2)</f>
        <v>39.6</v>
      </c>
      <c r="M4" s="4">
        <f>L4+J4</f>
        <v>82.6</v>
      </c>
      <c r="N4" s="3"/>
    </row>
    <row r="5" ht="20" customHeight="1" spans="1:14">
      <c r="A5" s="3">
        <v>2</v>
      </c>
      <c r="B5" s="3">
        <v>19230401213</v>
      </c>
      <c r="C5" s="3" t="s">
        <v>68</v>
      </c>
      <c r="D5" s="3" t="s">
        <v>30</v>
      </c>
      <c r="E5" s="3" t="s">
        <v>67</v>
      </c>
      <c r="F5" s="3">
        <v>87.21</v>
      </c>
      <c r="G5" s="4">
        <v>43.61</v>
      </c>
      <c r="H5" s="3">
        <v>0</v>
      </c>
      <c r="I5" s="3">
        <v>0</v>
      </c>
      <c r="J5" s="4">
        <v>43.61</v>
      </c>
      <c r="K5" s="12">
        <v>77.7</v>
      </c>
      <c r="L5" s="4">
        <f>ROUND(K5*0.5,2)</f>
        <v>38.85</v>
      </c>
      <c r="M5" s="4">
        <f>L5+J5</f>
        <v>82.46</v>
      </c>
      <c r="N5" s="3"/>
    </row>
    <row r="6" ht="20" customHeight="1" spans="1:14">
      <c r="A6" s="3">
        <v>3</v>
      </c>
      <c r="B6" s="3">
        <v>19230401223</v>
      </c>
      <c r="C6" s="3" t="s">
        <v>69</v>
      </c>
      <c r="D6" s="3" t="s">
        <v>30</v>
      </c>
      <c r="E6" s="3" t="s">
        <v>67</v>
      </c>
      <c r="F6" s="3">
        <v>75.89</v>
      </c>
      <c r="G6" s="4">
        <v>37.95</v>
      </c>
      <c r="H6" s="3">
        <v>0</v>
      </c>
      <c r="I6" s="3">
        <v>2.5</v>
      </c>
      <c r="J6" s="4">
        <v>40.45</v>
      </c>
      <c r="K6" s="12">
        <v>83.6</v>
      </c>
      <c r="L6" s="4">
        <f>ROUND(K6*0.5,2)</f>
        <v>41.8</v>
      </c>
      <c r="M6" s="4">
        <f>L6+J6</f>
        <v>82.25</v>
      </c>
      <c r="N6" s="3"/>
    </row>
    <row r="7" ht="20" customHeight="1" spans="1:14">
      <c r="A7" s="3">
        <v>4</v>
      </c>
      <c r="B7" s="3">
        <v>19230401224</v>
      </c>
      <c r="C7" s="3" t="s">
        <v>70</v>
      </c>
      <c r="D7" s="3" t="s">
        <v>17</v>
      </c>
      <c r="E7" s="3" t="s">
        <v>67</v>
      </c>
      <c r="F7" s="3">
        <v>84.89</v>
      </c>
      <c r="G7" s="4">
        <v>42.45</v>
      </c>
      <c r="H7" s="3">
        <v>0</v>
      </c>
      <c r="I7" s="3">
        <v>0</v>
      </c>
      <c r="J7" s="4">
        <v>42.45</v>
      </c>
      <c r="K7" s="12">
        <v>79.5</v>
      </c>
      <c r="L7" s="4">
        <f>ROUND(K7*0.5,2)</f>
        <v>39.75</v>
      </c>
      <c r="M7" s="4">
        <f>L7+J7</f>
        <v>82.2</v>
      </c>
      <c r="N7" s="3"/>
    </row>
    <row r="8" ht="20" customHeight="1" spans="1:14">
      <c r="A8" s="3">
        <v>5</v>
      </c>
      <c r="B8" s="3">
        <v>19230401214</v>
      </c>
      <c r="C8" s="3" t="s">
        <v>71</v>
      </c>
      <c r="D8" s="3" t="s">
        <v>30</v>
      </c>
      <c r="E8" s="3" t="s">
        <v>67</v>
      </c>
      <c r="F8" s="3">
        <v>82.89</v>
      </c>
      <c r="G8" s="4">
        <v>41.45</v>
      </c>
      <c r="H8" s="3">
        <v>0</v>
      </c>
      <c r="I8" s="3">
        <v>0</v>
      </c>
      <c r="J8" s="4">
        <v>41.45</v>
      </c>
      <c r="K8" s="12">
        <v>80.8</v>
      </c>
      <c r="L8" s="4">
        <f>ROUND(K8*0.5,2)</f>
        <v>40.4</v>
      </c>
      <c r="M8" s="4">
        <f>L8+J8</f>
        <v>81.85</v>
      </c>
      <c r="N8" s="3"/>
    </row>
  </sheetData>
  <autoFilter ref="A3:N8">
    <sortState ref="A3:N8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A1" sqref="$A1:$XFD1"/>
    </sheetView>
  </sheetViews>
  <sheetFormatPr defaultColWidth="9" defaultRowHeight="13.5" outlineLevelRow="5"/>
  <cols>
    <col min="1" max="1" width="4.875" style="1" customWidth="1"/>
    <col min="2" max="2" width="12.625" style="1"/>
    <col min="3" max="3" width="9" style="1"/>
    <col min="4" max="4" width="6.125" style="1" customWidth="1"/>
    <col min="5" max="7" width="9" style="1"/>
    <col min="8" max="8" width="6" style="1" customWidth="1"/>
    <col min="9" max="9" width="7" style="1" customWidth="1"/>
    <col min="10" max="13" width="9" style="1"/>
    <col min="14" max="14" width="6.125" style="1" customWidth="1"/>
    <col min="15" max="16384" width="9" style="1"/>
  </cols>
  <sheetData>
    <row r="1" ht="48" customHeight="1" spans="1:14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27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20" customHeight="1" spans="1:14">
      <c r="A4" s="5">
        <v>1</v>
      </c>
      <c r="B4" s="5">
        <v>19240401421</v>
      </c>
      <c r="C4" s="5" t="s">
        <v>73</v>
      </c>
      <c r="D4" s="5" t="s">
        <v>17</v>
      </c>
      <c r="E4" s="5" t="s">
        <v>74</v>
      </c>
      <c r="F4" s="5">
        <v>72.85</v>
      </c>
      <c r="G4" s="6">
        <f>ROUND(F4*0.5,2)</f>
        <v>36.43</v>
      </c>
      <c r="H4" s="5">
        <v>0</v>
      </c>
      <c r="I4" s="5">
        <v>0</v>
      </c>
      <c r="J4" s="6">
        <f>G4+H4+I4</f>
        <v>36.43</v>
      </c>
      <c r="K4" s="12">
        <v>83.7</v>
      </c>
      <c r="L4" s="6">
        <f>ROUND(K4*0.5,2)</f>
        <v>41.85</v>
      </c>
      <c r="M4" s="6">
        <f>L4+J4</f>
        <v>78.28</v>
      </c>
      <c r="N4" s="5"/>
    </row>
    <row r="5" ht="20" customHeight="1" spans="1:14">
      <c r="A5" s="5">
        <v>2</v>
      </c>
      <c r="B5" s="5">
        <v>19240401411</v>
      </c>
      <c r="C5" s="5" t="s">
        <v>75</v>
      </c>
      <c r="D5" s="5" t="s">
        <v>30</v>
      </c>
      <c r="E5" s="5" t="s">
        <v>74</v>
      </c>
      <c r="F5" s="5">
        <v>78.42</v>
      </c>
      <c r="G5" s="6">
        <f>ROUND(F5*0.5,2)</f>
        <v>39.21</v>
      </c>
      <c r="H5" s="5">
        <v>0</v>
      </c>
      <c r="I5" s="5">
        <v>0</v>
      </c>
      <c r="J5" s="6">
        <f>G5+H5+I5</f>
        <v>39.21</v>
      </c>
      <c r="K5" s="12">
        <v>76.8</v>
      </c>
      <c r="L5" s="6">
        <f>ROUND(K5*0.5,2)</f>
        <v>38.4</v>
      </c>
      <c r="M5" s="6">
        <f>L5+J5</f>
        <v>77.61</v>
      </c>
      <c r="N5" s="5"/>
    </row>
    <row r="6" ht="20" customHeight="1" spans="1:14">
      <c r="A6" s="5">
        <v>3</v>
      </c>
      <c r="B6" s="5">
        <v>19240401412</v>
      </c>
      <c r="C6" s="5" t="s">
        <v>76</v>
      </c>
      <c r="D6" s="5" t="s">
        <v>17</v>
      </c>
      <c r="E6" s="5" t="s">
        <v>74</v>
      </c>
      <c r="F6" s="5">
        <v>70.68</v>
      </c>
      <c r="G6" s="6">
        <f>ROUND(F6*0.5,2)</f>
        <v>35.34</v>
      </c>
      <c r="H6" s="5">
        <v>0</v>
      </c>
      <c r="I6" s="5">
        <v>2.5</v>
      </c>
      <c r="J6" s="6">
        <f>G6+H6+I6</f>
        <v>37.84</v>
      </c>
      <c r="K6" s="12">
        <v>79</v>
      </c>
      <c r="L6" s="6">
        <f>ROUND(K6*0.5,2)</f>
        <v>39.5</v>
      </c>
      <c r="M6" s="6">
        <f>L6+J6</f>
        <v>77.34</v>
      </c>
      <c r="N6" s="5"/>
    </row>
  </sheetData>
  <autoFilter ref="A3:N6">
    <sortState ref="A3:N6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workbookViewId="0">
      <selection activeCell="A1" sqref="$A1:$XFD1"/>
    </sheetView>
  </sheetViews>
  <sheetFormatPr defaultColWidth="9" defaultRowHeight="13.5" outlineLevelRow="6"/>
  <cols>
    <col min="1" max="1" width="4.875" style="1" customWidth="1"/>
    <col min="2" max="2" width="12.625" style="1"/>
    <col min="3" max="3" width="9" style="1"/>
    <col min="4" max="4" width="6.125" style="1" customWidth="1"/>
    <col min="5" max="7" width="9" style="1"/>
    <col min="8" max="8" width="6" style="1" customWidth="1"/>
    <col min="9" max="9" width="7" style="1" customWidth="1"/>
    <col min="10" max="13" width="9" style="1"/>
    <col min="14" max="14" width="6.125" style="1" customWidth="1"/>
    <col min="15" max="16384" width="9" style="1"/>
  </cols>
  <sheetData>
    <row r="1" ht="48" customHeight="1" spans="1:14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7" t="s">
        <v>9</v>
      </c>
      <c r="K2" s="8" t="s">
        <v>10</v>
      </c>
      <c r="L2" s="9" t="s">
        <v>11</v>
      </c>
      <c r="M2" s="10" t="s">
        <v>12</v>
      </c>
      <c r="N2" s="3" t="s">
        <v>13</v>
      </c>
    </row>
    <row r="3" ht="27" spans="1:14">
      <c r="A3" s="3"/>
      <c r="B3" s="3"/>
      <c r="C3" s="3"/>
      <c r="D3" s="3"/>
      <c r="E3" s="3"/>
      <c r="F3" s="3"/>
      <c r="G3" s="4"/>
      <c r="H3" s="3" t="s">
        <v>14</v>
      </c>
      <c r="I3" s="3" t="s">
        <v>15</v>
      </c>
      <c r="J3" s="7"/>
      <c r="K3" s="8"/>
      <c r="L3" s="9"/>
      <c r="M3" s="11"/>
      <c r="N3" s="3"/>
    </row>
    <row r="4" ht="20" customHeight="1" spans="1:14">
      <c r="A4" s="5">
        <v>1</v>
      </c>
      <c r="B4" s="5">
        <v>19250401725</v>
      </c>
      <c r="C4" s="5" t="s">
        <v>78</v>
      </c>
      <c r="D4" s="5" t="s">
        <v>30</v>
      </c>
      <c r="E4" s="5" t="s">
        <v>79</v>
      </c>
      <c r="F4" s="5">
        <v>92.18</v>
      </c>
      <c r="G4" s="6">
        <f>ROUND(F4*0.5,2)</f>
        <v>46.09</v>
      </c>
      <c r="H4" s="5">
        <v>0</v>
      </c>
      <c r="I4" s="5">
        <v>2.5</v>
      </c>
      <c r="J4" s="6">
        <f>G4+H4+I4</f>
        <v>48.59</v>
      </c>
      <c r="K4" s="12">
        <v>82.5</v>
      </c>
      <c r="L4" s="6">
        <f>ROUND(K4*0.5,2)</f>
        <v>41.25</v>
      </c>
      <c r="M4" s="6">
        <f>L4+J4</f>
        <v>89.84</v>
      </c>
      <c r="N4" s="5"/>
    </row>
    <row r="5" ht="20" customHeight="1" spans="1:14">
      <c r="A5" s="5">
        <v>2</v>
      </c>
      <c r="B5" s="5">
        <v>19250401714</v>
      </c>
      <c r="C5" s="5" t="s">
        <v>80</v>
      </c>
      <c r="D5" s="5" t="s">
        <v>17</v>
      </c>
      <c r="E5" s="5" t="s">
        <v>79</v>
      </c>
      <c r="F5" s="5">
        <v>90.81</v>
      </c>
      <c r="G5" s="6">
        <f>ROUND(F5*0.5,2)</f>
        <v>45.41</v>
      </c>
      <c r="H5" s="5">
        <v>2.5</v>
      </c>
      <c r="I5" s="5">
        <v>0</v>
      </c>
      <c r="J5" s="6">
        <f>G5+H5+I5</f>
        <v>47.91</v>
      </c>
      <c r="K5" s="12">
        <v>83.2</v>
      </c>
      <c r="L5" s="6">
        <f>ROUND(K5*0.5,2)</f>
        <v>41.6</v>
      </c>
      <c r="M5" s="6">
        <f>L5+J5</f>
        <v>89.51</v>
      </c>
      <c r="N5" s="5"/>
    </row>
    <row r="6" ht="20" customHeight="1" spans="1:14">
      <c r="A6" s="5">
        <v>3</v>
      </c>
      <c r="B6" s="5">
        <v>19250401630</v>
      </c>
      <c r="C6" s="5" t="s">
        <v>81</v>
      </c>
      <c r="D6" s="5" t="s">
        <v>17</v>
      </c>
      <c r="E6" s="5" t="s">
        <v>79</v>
      </c>
      <c r="F6" s="5">
        <v>89.87</v>
      </c>
      <c r="G6" s="6">
        <f>ROUND(F6*0.5,2)</f>
        <v>44.94</v>
      </c>
      <c r="H6" s="5">
        <v>0</v>
      </c>
      <c r="I6" s="5">
        <v>0</v>
      </c>
      <c r="J6" s="6">
        <f>G6+H6+I6</f>
        <v>44.94</v>
      </c>
      <c r="K6" s="12">
        <v>84.5</v>
      </c>
      <c r="L6" s="6">
        <f>ROUND(K6*0.5,2)</f>
        <v>42.25</v>
      </c>
      <c r="M6" s="6">
        <f>L6+J6</f>
        <v>87.19</v>
      </c>
      <c r="N6" s="5"/>
    </row>
    <row r="7" ht="20" customHeight="1" spans="1:14">
      <c r="A7" s="5">
        <v>4</v>
      </c>
      <c r="B7" s="5">
        <v>19250401629</v>
      </c>
      <c r="C7" s="5" t="s">
        <v>82</v>
      </c>
      <c r="D7" s="5" t="s">
        <v>17</v>
      </c>
      <c r="E7" s="5" t="s">
        <v>79</v>
      </c>
      <c r="F7" s="5">
        <v>84.2</v>
      </c>
      <c r="G7" s="6">
        <f>ROUND(F7*0.5,2)</f>
        <v>42.1</v>
      </c>
      <c r="H7" s="5">
        <v>0</v>
      </c>
      <c r="I7" s="5">
        <v>2.5</v>
      </c>
      <c r="J7" s="6">
        <f>G7+H7+I7</f>
        <v>44.6</v>
      </c>
      <c r="K7" s="12">
        <v>83.8</v>
      </c>
      <c r="L7" s="6">
        <f>ROUND(K7*0.5,2)</f>
        <v>41.9</v>
      </c>
      <c r="M7" s="6">
        <f>L7+J7</f>
        <v>86.5</v>
      </c>
      <c r="N7" s="5"/>
    </row>
  </sheetData>
  <autoFilter ref="A3:N7">
    <sortState ref="A3:N7">
      <sortCondition ref="M3" descending="1"/>
    </sortState>
    <extLst/>
  </autoFilter>
  <mergeCells count="14">
    <mergeCell ref="A1:N1"/>
    <mergeCell ref="H2:I2"/>
    <mergeCell ref="A2:A3"/>
    <mergeCell ref="B2:B3"/>
    <mergeCell ref="C2:C3"/>
    <mergeCell ref="D2:D3"/>
    <mergeCell ref="E2:E3"/>
    <mergeCell ref="F2:F3"/>
    <mergeCell ref="G2:G3"/>
    <mergeCell ref="J2:J3"/>
    <mergeCell ref="K2:K3"/>
    <mergeCell ref="L2:L3"/>
    <mergeCell ref="M2:M3"/>
    <mergeCell ref="N2:N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初中语文</vt:lpstr>
      <vt:lpstr>初中数学</vt:lpstr>
      <vt:lpstr>初中英语</vt:lpstr>
      <vt:lpstr>初中英语项目人员</vt:lpstr>
      <vt:lpstr>初中篮球</vt:lpstr>
      <vt:lpstr>初中足球</vt:lpstr>
      <vt:lpstr>初中物理</vt:lpstr>
      <vt:lpstr>初中化学</vt:lpstr>
      <vt:lpstr>初中生物</vt:lpstr>
      <vt:lpstr>初中道德与法治</vt:lpstr>
      <vt:lpstr>初中历史</vt:lpstr>
      <vt:lpstr>初中地理</vt:lpstr>
      <vt:lpstr>初中蒙授语文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2019-07-31T02:26:00Z</dcterms:created>
  <dcterms:modified xsi:type="dcterms:W3CDTF">2019-08-11T14:28:20Z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