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 tabRatio="981"/>
  </bookViews>
  <sheets>
    <sheet name="小学语文" sheetId="3" r:id="rId1"/>
    <sheet name="初中数学" sheetId="10" r:id="rId2"/>
    <sheet name="小学数学" sheetId="4" r:id="rId3"/>
    <sheet name="初中体育" sheetId="18" r:id="rId4"/>
    <sheet name="小学体育" sheetId="6" r:id="rId5"/>
    <sheet name="初中音乐" sheetId="19" r:id="rId6"/>
    <sheet name="小学音乐" sheetId="7" r:id="rId7"/>
    <sheet name="初中美术" sheetId="20" r:id="rId8"/>
    <sheet name="小学美术" sheetId="8" r:id="rId9"/>
    <sheet name="小学英语" sheetId="5" r:id="rId10"/>
    <sheet name="初中英语" sheetId="11" r:id="rId11"/>
    <sheet name="初中生物" sheetId="14" r:id="rId12"/>
    <sheet name="初中化学" sheetId="13" r:id="rId13"/>
    <sheet name="初中地理" sheetId="21" r:id="rId14"/>
    <sheet name="初中历史" sheetId="15" r:id="rId15"/>
    <sheet name="初中道德与法治" sheetId="16" r:id="rId16"/>
    <sheet name="初中语文" sheetId="9" r:id="rId17"/>
    <sheet name="初中物理" sheetId="12" r:id="rId18"/>
  </sheets>
  <calcPr calcId="144525"/>
</workbook>
</file>

<file path=xl/sharedStrings.xml><?xml version="1.0" encoding="utf-8"?>
<sst xmlns="http://schemas.openxmlformats.org/spreadsheetml/2006/main" count="483" uniqueCount="128">
  <si>
    <t>2021年招聘教师笔试面试成绩汇总统计表</t>
  </si>
  <si>
    <t>序号</t>
  </si>
  <si>
    <t>姓名</t>
  </si>
  <si>
    <t>应聘学科</t>
  </si>
  <si>
    <t>准考证号</t>
  </si>
  <si>
    <t>笔试成绩</t>
  </si>
  <si>
    <r>
      <rPr>
        <b/>
        <sz val="10"/>
        <color indexed="8"/>
        <rFont val="宋体"/>
        <charset val="134"/>
      </rPr>
      <t>笔试成绩</t>
    </r>
    <r>
      <rPr>
        <b/>
        <sz val="10"/>
        <color indexed="8"/>
        <rFont val="Calibri"/>
        <charset val="134"/>
      </rPr>
      <t>40%</t>
    </r>
  </si>
  <si>
    <t>面试成绩</t>
  </si>
  <si>
    <r>
      <rPr>
        <b/>
        <sz val="10"/>
        <color indexed="8"/>
        <rFont val="宋体"/>
        <charset val="134"/>
      </rPr>
      <t>面试成绩</t>
    </r>
    <r>
      <rPr>
        <b/>
        <sz val="10"/>
        <color indexed="8"/>
        <rFont val="Calibri"/>
        <charset val="134"/>
      </rPr>
      <t>60%</t>
    </r>
  </si>
  <si>
    <t>总成绩</t>
  </si>
  <si>
    <t>名次</t>
  </si>
  <si>
    <t>张芳</t>
  </si>
  <si>
    <t>小学语文</t>
  </si>
  <si>
    <t>李贺</t>
  </si>
  <si>
    <t>赵佳丽</t>
  </si>
  <si>
    <t>曹颖</t>
  </si>
  <si>
    <t>詹广文</t>
  </si>
  <si>
    <t>窦秀敏</t>
  </si>
  <si>
    <t>付婕</t>
  </si>
  <si>
    <t>刘春颖</t>
  </si>
  <si>
    <t>陈曦</t>
  </si>
  <si>
    <t>周鑫</t>
  </si>
  <si>
    <t>姜宇</t>
  </si>
  <si>
    <t>高超</t>
  </si>
  <si>
    <t>杨寓乔</t>
  </si>
  <si>
    <t>孙晓慧</t>
  </si>
  <si>
    <t>韩颖</t>
  </si>
  <si>
    <t>王伟</t>
  </si>
  <si>
    <t>刘家麟</t>
  </si>
  <si>
    <t>杨金丽</t>
  </si>
  <si>
    <t>王新茹</t>
  </si>
  <si>
    <t>徐淼</t>
  </si>
  <si>
    <t>于淼</t>
  </si>
  <si>
    <t>备注</t>
  </si>
  <si>
    <t>刘英华</t>
  </si>
  <si>
    <t>初中数学</t>
  </si>
  <si>
    <t>孙童</t>
  </si>
  <si>
    <t>崔浩琦</t>
  </si>
  <si>
    <t>毛娜</t>
  </si>
  <si>
    <t>刘畅</t>
  </si>
  <si>
    <t>资格审查不合格</t>
  </si>
  <si>
    <t>李亚男</t>
  </si>
  <si>
    <t>小学数学</t>
  </si>
  <si>
    <t>白英楠</t>
  </si>
  <si>
    <t>石贺</t>
  </si>
  <si>
    <t>郑红莹</t>
  </si>
  <si>
    <t>任奇峥</t>
  </si>
  <si>
    <t>朱丽杰</t>
  </si>
  <si>
    <t>冯智慧</t>
  </si>
  <si>
    <t>姚秀红</t>
  </si>
  <si>
    <t>彭菲</t>
  </si>
  <si>
    <t>韩晴宇</t>
  </si>
  <si>
    <t>祝小飞</t>
  </si>
  <si>
    <t>刘星徽</t>
  </si>
  <si>
    <t>初中体育</t>
  </si>
  <si>
    <t>王鹏宇</t>
  </si>
  <si>
    <t>何向东</t>
  </si>
  <si>
    <t>小学体育</t>
  </si>
  <si>
    <t>杨科俊</t>
  </si>
  <si>
    <t>丁霜</t>
  </si>
  <si>
    <t>杨海生</t>
  </si>
  <si>
    <t>韩震</t>
  </si>
  <si>
    <t>于德水</t>
  </si>
  <si>
    <t>欧阳玉颖</t>
  </si>
  <si>
    <t>初中音乐</t>
  </si>
  <si>
    <t>潘婧瑶</t>
  </si>
  <si>
    <t>李家琦</t>
  </si>
  <si>
    <t>小学音乐</t>
  </si>
  <si>
    <t>于松清</t>
  </si>
  <si>
    <t>武海畔</t>
  </si>
  <si>
    <t>董思尧</t>
  </si>
  <si>
    <t>王佳慧</t>
  </si>
  <si>
    <t>王静</t>
  </si>
  <si>
    <t>李金昱</t>
  </si>
  <si>
    <t>初中美术</t>
  </si>
  <si>
    <t>李桐</t>
  </si>
  <si>
    <t>吕萌</t>
  </si>
  <si>
    <t>袁嘉艺</t>
  </si>
  <si>
    <t>弃权</t>
  </si>
  <si>
    <t>张桐</t>
  </si>
  <si>
    <t>小学美术</t>
  </si>
  <si>
    <t>李婧雯</t>
  </si>
  <si>
    <t>陈学文</t>
  </si>
  <si>
    <t>郭亚月</t>
  </si>
  <si>
    <t>小学英语</t>
  </si>
  <si>
    <t>李雪</t>
  </si>
  <si>
    <t>陆丽杰</t>
  </si>
  <si>
    <t>张璇</t>
  </si>
  <si>
    <t>张悦</t>
  </si>
  <si>
    <t>李莹</t>
  </si>
  <si>
    <t>隋欣茹</t>
  </si>
  <si>
    <t>苏帅</t>
  </si>
  <si>
    <t>王岚漪</t>
  </si>
  <si>
    <t>初中英语</t>
  </si>
  <si>
    <t>韩艺</t>
  </si>
  <si>
    <t>张浩丹</t>
  </si>
  <si>
    <t>秦阳</t>
  </si>
  <si>
    <t>陈炫希</t>
  </si>
  <si>
    <t>李颖</t>
  </si>
  <si>
    <t>温洁</t>
  </si>
  <si>
    <t>初中生物</t>
  </si>
  <si>
    <t>柳艳</t>
  </si>
  <si>
    <t>史艳阳</t>
  </si>
  <si>
    <t>初中化学</t>
  </si>
  <si>
    <t>初中地理</t>
  </si>
  <si>
    <t>缺考</t>
  </si>
  <si>
    <t>常晶晶</t>
  </si>
  <si>
    <t>初中历史</t>
  </si>
  <si>
    <t>王莹莹</t>
  </si>
  <si>
    <t>初中道德与法治</t>
  </si>
  <si>
    <t>王禹涵</t>
  </si>
  <si>
    <t>苑雅杰</t>
  </si>
  <si>
    <t>初中语文</t>
  </si>
  <si>
    <t>董浩楠</t>
  </si>
  <si>
    <t>王金昌</t>
  </si>
  <si>
    <t>申旭源</t>
  </si>
  <si>
    <t>胡秀伟</t>
  </si>
  <si>
    <t>韩淑莉</t>
  </si>
  <si>
    <t>滕赛</t>
  </si>
  <si>
    <t>杨宏伟</t>
  </si>
  <si>
    <t>初中物理</t>
  </si>
  <si>
    <t>祁琳惠</t>
  </si>
  <si>
    <t>杨爽</t>
  </si>
  <si>
    <t>吴广鑫</t>
  </si>
  <si>
    <t>刘英男</t>
  </si>
  <si>
    <t>马瑛薇</t>
  </si>
  <si>
    <t>赵娜</t>
  </si>
  <si>
    <t>刘昱坤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</si>
</sst>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#,##0.00_ "/>
    <numFmt numFmtId="177" formatCode="0.00_ "/>
  </numFmts>
  <fonts count="27">
    <font>
      <sz val="11"/>
      <color theme="1"/>
      <name val="宋体"/>
      <charset val="134"/>
      <scheme val="minor"/>
    </font>
    <font>
      <sz val="10"/>
      <color indexed="8"/>
      <name val="Calibri"/>
      <charset val="134"/>
    </font>
    <font>
      <b/>
      <sz val="16"/>
      <color theme="1"/>
      <name val="宋体"/>
      <charset val="134"/>
      <scheme val="minor"/>
    </font>
    <font>
      <b/>
      <sz val="10"/>
      <color indexed="8"/>
      <name val="Calibri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b/>
      <sz val="18"/>
      <color theme="1"/>
      <name val="宋体"/>
      <charset val="134"/>
      <scheme val="minor"/>
    </font>
    <font>
      <b/>
      <sz val="10"/>
      <color rgb="FF000000"/>
      <name val="宋体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3" fillId="7" borderId="11" applyNumberFormat="0" applyAlignment="0" applyProtection="0">
      <alignment vertical="center"/>
    </xf>
    <xf numFmtId="0" fontId="11" fillId="7" borderId="6" applyNumberFormat="0" applyAlignment="0" applyProtection="0">
      <alignment vertical="center"/>
    </xf>
    <xf numFmtId="0" fontId="22" fillId="21" borderId="10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/>
    </xf>
    <xf numFmtId="177" fontId="1" fillId="0" borderId="2" xfId="0" applyNumberFormat="1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177" fontId="1" fillId="0" borderId="3" xfId="0" applyNumberFormat="1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177" fontId="1" fillId="0" borderId="4" xfId="0" applyNumberFormat="1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0" fillId="0" borderId="0" xfId="0" applyBorder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176" fontId="1" fillId="0" borderId="2" xfId="0" applyNumberFormat="1" applyFont="1" applyFill="1" applyBorder="1" applyAlignment="1" applyProtection="1">
      <alignment horizontal="center" vertical="center"/>
    </xf>
    <xf numFmtId="176" fontId="1" fillId="0" borderId="3" xfId="0" applyNumberFormat="1" applyFont="1" applyFill="1" applyBorder="1" applyAlignment="1" applyProtection="1">
      <alignment horizontal="center" vertical="center"/>
    </xf>
    <xf numFmtId="176" fontId="1" fillId="0" borderId="4" xfId="0" applyNumberFormat="1" applyFont="1" applyFill="1" applyBorder="1" applyAlignment="1" applyProtection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</xf>
    <xf numFmtId="177" fontId="1" fillId="0" borderId="5" xfId="0" applyNumberFormat="1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2" Type="http://schemas.openxmlformats.org/officeDocument/2006/relationships/worksheet" Target="worksheets/sheet2.xml"/><Relationship Id="rId19" Type="http://schemas.openxmlformats.org/officeDocument/2006/relationships/theme" Target="theme/theme1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44"/>
  <sheetViews>
    <sheetView tabSelected="1" workbookViewId="0">
      <selection activeCell="M31" sqref="M31"/>
    </sheetView>
  </sheetViews>
  <sheetFormatPr defaultColWidth="9" defaultRowHeight="13.5"/>
  <cols>
    <col min="1" max="1" width="4.875" customWidth="1"/>
    <col min="2" max="2" width="7.875" customWidth="1"/>
    <col min="3" max="3" width="9.5" customWidth="1"/>
    <col min="4" max="4" width="11.125" customWidth="1"/>
    <col min="5" max="6" width="7.25" customWidth="1"/>
    <col min="7" max="7" width="8.375" customWidth="1"/>
    <col min="8" max="8" width="11.125" customWidth="1"/>
    <col min="9" max="9" width="6.625" customWidth="1"/>
    <col min="10" max="10" width="5.625" customWidth="1"/>
  </cols>
  <sheetData>
    <row r="1" ht="31.5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24.95" customHeight="1" spans="1:2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4" t="s">
        <v>7</v>
      </c>
      <c r="H2" s="3" t="s">
        <v>8</v>
      </c>
      <c r="I2" s="4" t="s">
        <v>9</v>
      </c>
      <c r="J2" s="4" t="s">
        <v>10</v>
      </c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10">
      <c r="A3" s="5">
        <v>1</v>
      </c>
      <c r="B3" s="5" t="s">
        <v>11</v>
      </c>
      <c r="C3" s="5" t="s">
        <v>12</v>
      </c>
      <c r="D3" s="5">
        <v>21220100416</v>
      </c>
      <c r="E3" s="5">
        <v>78</v>
      </c>
      <c r="F3" s="5">
        <f t="shared" ref="F3:F44" si="0">E3*0.4</f>
        <v>31.2</v>
      </c>
      <c r="G3" s="6">
        <v>87.918</v>
      </c>
      <c r="H3" s="6">
        <f t="shared" ref="H3:H44" si="1">G3*0.6</f>
        <v>52.7508</v>
      </c>
      <c r="I3" s="6">
        <f t="shared" ref="I3:I44" si="2">F3+H3</f>
        <v>83.9508</v>
      </c>
      <c r="J3" s="5">
        <f t="shared" ref="J3:J44" si="3">RANK(I3,I:I)</f>
        <v>1</v>
      </c>
    </row>
    <row r="4" spans="1:10">
      <c r="A4" s="5">
        <v>2</v>
      </c>
      <c r="B4" s="5" t="s">
        <v>13</v>
      </c>
      <c r="C4" s="5" t="s">
        <v>12</v>
      </c>
      <c r="D4" s="5">
        <v>21220100624</v>
      </c>
      <c r="E4" s="5">
        <v>70</v>
      </c>
      <c r="F4" s="5">
        <f t="shared" si="0"/>
        <v>28</v>
      </c>
      <c r="G4" s="6">
        <v>89.528</v>
      </c>
      <c r="H4" s="6">
        <f t="shared" si="1"/>
        <v>53.7168</v>
      </c>
      <c r="I4" s="6">
        <f t="shared" si="2"/>
        <v>81.7168</v>
      </c>
      <c r="J4" s="5">
        <f t="shared" si="3"/>
        <v>2</v>
      </c>
    </row>
    <row r="5" spans="1:10">
      <c r="A5" s="5">
        <v>3</v>
      </c>
      <c r="B5" s="5" t="s">
        <v>14</v>
      </c>
      <c r="C5" s="5" t="s">
        <v>12</v>
      </c>
      <c r="D5" s="5">
        <v>21220101109</v>
      </c>
      <c r="E5" s="5">
        <v>72</v>
      </c>
      <c r="F5" s="5">
        <f t="shared" si="0"/>
        <v>28.8</v>
      </c>
      <c r="G5" s="6">
        <v>87.674</v>
      </c>
      <c r="H5" s="6">
        <f t="shared" si="1"/>
        <v>52.6044</v>
      </c>
      <c r="I5" s="6">
        <f t="shared" si="2"/>
        <v>81.4044</v>
      </c>
      <c r="J5" s="5">
        <f t="shared" si="3"/>
        <v>3</v>
      </c>
    </row>
    <row r="6" spans="1:10">
      <c r="A6" s="5">
        <v>4</v>
      </c>
      <c r="B6" s="5" t="s">
        <v>15</v>
      </c>
      <c r="C6" s="5" t="s">
        <v>12</v>
      </c>
      <c r="D6" s="5">
        <v>21220100320</v>
      </c>
      <c r="E6" s="5">
        <v>70</v>
      </c>
      <c r="F6" s="5">
        <f t="shared" si="0"/>
        <v>28</v>
      </c>
      <c r="G6" s="6">
        <v>88.76</v>
      </c>
      <c r="H6" s="6">
        <f t="shared" si="1"/>
        <v>53.256</v>
      </c>
      <c r="I6" s="6">
        <f t="shared" si="2"/>
        <v>81.256</v>
      </c>
      <c r="J6" s="5">
        <f t="shared" si="3"/>
        <v>4</v>
      </c>
    </row>
    <row r="7" spans="1:10">
      <c r="A7" s="5">
        <v>5</v>
      </c>
      <c r="B7" s="5" t="s">
        <v>16</v>
      </c>
      <c r="C7" s="5" t="s">
        <v>12</v>
      </c>
      <c r="D7" s="5">
        <v>21220102118</v>
      </c>
      <c r="E7" s="5">
        <v>78</v>
      </c>
      <c r="F7" s="5">
        <f t="shared" si="0"/>
        <v>31.2</v>
      </c>
      <c r="G7" s="6">
        <v>83.332</v>
      </c>
      <c r="H7" s="6">
        <f t="shared" si="1"/>
        <v>49.9992</v>
      </c>
      <c r="I7" s="6">
        <f t="shared" si="2"/>
        <v>81.1992</v>
      </c>
      <c r="J7" s="5">
        <f t="shared" si="3"/>
        <v>5</v>
      </c>
    </row>
    <row r="8" spans="1:10">
      <c r="A8" s="5">
        <v>6</v>
      </c>
      <c r="B8" s="5" t="s">
        <v>17</v>
      </c>
      <c r="C8" s="5" t="s">
        <v>12</v>
      </c>
      <c r="D8" s="5">
        <v>21220101206</v>
      </c>
      <c r="E8" s="5">
        <v>71</v>
      </c>
      <c r="F8" s="5">
        <f t="shared" si="0"/>
        <v>28.4</v>
      </c>
      <c r="G8" s="6">
        <v>87.062</v>
      </c>
      <c r="H8" s="6">
        <f t="shared" si="1"/>
        <v>52.2372</v>
      </c>
      <c r="I8" s="6">
        <f t="shared" si="2"/>
        <v>80.6372</v>
      </c>
      <c r="J8" s="5">
        <f t="shared" si="3"/>
        <v>6</v>
      </c>
    </row>
    <row r="9" spans="1:10">
      <c r="A9" s="5">
        <v>7</v>
      </c>
      <c r="B9" s="5" t="s">
        <v>18</v>
      </c>
      <c r="C9" s="5" t="s">
        <v>12</v>
      </c>
      <c r="D9" s="5">
        <v>21220100626</v>
      </c>
      <c r="E9" s="5">
        <v>69</v>
      </c>
      <c r="F9" s="5">
        <f t="shared" si="0"/>
        <v>27.6</v>
      </c>
      <c r="G9" s="6">
        <v>88.258</v>
      </c>
      <c r="H9" s="6">
        <f t="shared" si="1"/>
        <v>52.9548</v>
      </c>
      <c r="I9" s="6">
        <f t="shared" si="2"/>
        <v>80.5548</v>
      </c>
      <c r="J9" s="5">
        <f t="shared" si="3"/>
        <v>7</v>
      </c>
    </row>
    <row r="10" spans="1:10">
      <c r="A10" s="5">
        <v>8</v>
      </c>
      <c r="B10" s="5" t="s">
        <v>19</v>
      </c>
      <c r="C10" s="5" t="s">
        <v>12</v>
      </c>
      <c r="D10" s="5">
        <v>21220100104</v>
      </c>
      <c r="E10" s="5">
        <v>71</v>
      </c>
      <c r="F10" s="5">
        <f t="shared" si="0"/>
        <v>28.4</v>
      </c>
      <c r="G10" s="6">
        <v>86.556</v>
      </c>
      <c r="H10" s="6">
        <f t="shared" si="1"/>
        <v>51.9336</v>
      </c>
      <c r="I10" s="6">
        <f t="shared" si="2"/>
        <v>80.3336</v>
      </c>
      <c r="J10" s="5">
        <f t="shared" si="3"/>
        <v>8</v>
      </c>
    </row>
    <row r="11" spans="1:10">
      <c r="A11" s="5">
        <v>9</v>
      </c>
      <c r="B11" s="5" t="s">
        <v>20</v>
      </c>
      <c r="C11" s="5" t="s">
        <v>12</v>
      </c>
      <c r="D11" s="5">
        <v>21220101520</v>
      </c>
      <c r="E11" s="5">
        <v>67</v>
      </c>
      <c r="F11" s="5">
        <f t="shared" si="0"/>
        <v>26.8</v>
      </c>
      <c r="G11" s="6">
        <v>88.906</v>
      </c>
      <c r="H11" s="6">
        <f t="shared" si="1"/>
        <v>53.3436</v>
      </c>
      <c r="I11" s="6">
        <f t="shared" si="2"/>
        <v>80.1436</v>
      </c>
      <c r="J11" s="5">
        <f t="shared" si="3"/>
        <v>9</v>
      </c>
    </row>
    <row r="12" spans="1:10">
      <c r="A12" s="5">
        <v>10</v>
      </c>
      <c r="B12" s="5" t="s">
        <v>21</v>
      </c>
      <c r="C12" s="5" t="s">
        <v>12</v>
      </c>
      <c r="D12" s="5">
        <v>21220101225</v>
      </c>
      <c r="E12" s="5">
        <v>68</v>
      </c>
      <c r="F12" s="5">
        <f t="shared" si="0"/>
        <v>27.2</v>
      </c>
      <c r="G12" s="6">
        <v>88.066</v>
      </c>
      <c r="H12" s="6">
        <f t="shared" si="1"/>
        <v>52.8396</v>
      </c>
      <c r="I12" s="6">
        <f t="shared" si="2"/>
        <v>80.0396</v>
      </c>
      <c r="J12" s="5">
        <f t="shared" si="3"/>
        <v>10</v>
      </c>
    </row>
    <row r="13" spans="1:10">
      <c r="A13" s="5">
        <v>11</v>
      </c>
      <c r="B13" s="5" t="s">
        <v>22</v>
      </c>
      <c r="C13" s="5" t="s">
        <v>12</v>
      </c>
      <c r="D13" s="5">
        <v>21220101509</v>
      </c>
      <c r="E13" s="5">
        <v>66</v>
      </c>
      <c r="F13" s="5">
        <f t="shared" si="0"/>
        <v>26.4</v>
      </c>
      <c r="G13" s="6">
        <v>88.862</v>
      </c>
      <c r="H13" s="6">
        <f t="shared" si="1"/>
        <v>53.3172</v>
      </c>
      <c r="I13" s="6">
        <f t="shared" si="2"/>
        <v>79.7172</v>
      </c>
      <c r="J13" s="5">
        <f t="shared" si="3"/>
        <v>11</v>
      </c>
    </row>
    <row r="14" spans="1:10">
      <c r="A14" s="5">
        <v>12</v>
      </c>
      <c r="B14" s="5" t="s">
        <v>23</v>
      </c>
      <c r="C14" s="5" t="s">
        <v>12</v>
      </c>
      <c r="D14" s="5">
        <v>21220101316</v>
      </c>
      <c r="E14" s="5">
        <v>66</v>
      </c>
      <c r="F14" s="5">
        <f t="shared" si="0"/>
        <v>26.4</v>
      </c>
      <c r="G14" s="6">
        <v>88.482</v>
      </c>
      <c r="H14" s="6">
        <f t="shared" si="1"/>
        <v>53.0892</v>
      </c>
      <c r="I14" s="6">
        <f t="shared" si="2"/>
        <v>79.4892</v>
      </c>
      <c r="J14" s="5">
        <f t="shared" si="3"/>
        <v>12</v>
      </c>
    </row>
    <row r="15" spans="1:10">
      <c r="A15" s="5">
        <v>13</v>
      </c>
      <c r="B15" s="5" t="s">
        <v>24</v>
      </c>
      <c r="C15" s="5" t="s">
        <v>12</v>
      </c>
      <c r="D15" s="5">
        <v>21220100625</v>
      </c>
      <c r="E15" s="5">
        <v>65</v>
      </c>
      <c r="F15" s="5">
        <f t="shared" si="0"/>
        <v>26</v>
      </c>
      <c r="G15" s="6">
        <v>89.036</v>
      </c>
      <c r="H15" s="6">
        <f t="shared" si="1"/>
        <v>53.4216</v>
      </c>
      <c r="I15" s="6">
        <f t="shared" si="2"/>
        <v>79.4216</v>
      </c>
      <c r="J15" s="5">
        <f t="shared" si="3"/>
        <v>13</v>
      </c>
    </row>
    <row r="16" spans="1:10">
      <c r="A16" s="5">
        <v>14</v>
      </c>
      <c r="B16" s="5" t="s">
        <v>25</v>
      </c>
      <c r="C16" s="5" t="s">
        <v>12</v>
      </c>
      <c r="D16" s="5">
        <v>21220100119</v>
      </c>
      <c r="E16" s="5">
        <v>66</v>
      </c>
      <c r="F16" s="5">
        <f t="shared" si="0"/>
        <v>26.4</v>
      </c>
      <c r="G16" s="6">
        <v>88.312</v>
      </c>
      <c r="H16" s="6">
        <f t="shared" si="1"/>
        <v>52.9872</v>
      </c>
      <c r="I16" s="6">
        <f t="shared" si="2"/>
        <v>79.3872</v>
      </c>
      <c r="J16" s="5">
        <f t="shared" si="3"/>
        <v>14</v>
      </c>
    </row>
    <row r="17" spans="1:10">
      <c r="A17" s="5">
        <v>15</v>
      </c>
      <c r="B17" s="5" t="s">
        <v>26</v>
      </c>
      <c r="C17" s="5" t="s">
        <v>12</v>
      </c>
      <c r="D17" s="5">
        <v>21220100521</v>
      </c>
      <c r="E17" s="5">
        <v>72</v>
      </c>
      <c r="F17" s="5">
        <f t="shared" si="0"/>
        <v>28.8</v>
      </c>
      <c r="G17" s="6">
        <v>84.288</v>
      </c>
      <c r="H17" s="6">
        <f t="shared" si="1"/>
        <v>50.5728</v>
      </c>
      <c r="I17" s="6">
        <f t="shared" si="2"/>
        <v>79.3728</v>
      </c>
      <c r="J17" s="5">
        <f t="shared" si="3"/>
        <v>15</v>
      </c>
    </row>
    <row r="18" spans="1:10">
      <c r="A18" s="5">
        <v>16</v>
      </c>
      <c r="B18" s="5" t="s">
        <v>27</v>
      </c>
      <c r="C18" s="5" t="s">
        <v>12</v>
      </c>
      <c r="D18" s="5">
        <v>21220100226</v>
      </c>
      <c r="E18" s="5">
        <v>70</v>
      </c>
      <c r="F18" s="5">
        <f t="shared" si="0"/>
        <v>28</v>
      </c>
      <c r="G18" s="6">
        <v>85.604</v>
      </c>
      <c r="H18" s="6">
        <f t="shared" si="1"/>
        <v>51.3624</v>
      </c>
      <c r="I18" s="6">
        <f t="shared" si="2"/>
        <v>79.3624</v>
      </c>
      <c r="J18" s="5">
        <f t="shared" si="3"/>
        <v>16</v>
      </c>
    </row>
    <row r="19" spans="1:10">
      <c r="A19" s="5">
        <v>17</v>
      </c>
      <c r="B19" s="5" t="s">
        <v>28</v>
      </c>
      <c r="C19" s="5" t="s">
        <v>12</v>
      </c>
      <c r="D19" s="5">
        <v>21220100417</v>
      </c>
      <c r="E19" s="5">
        <v>67</v>
      </c>
      <c r="F19" s="5">
        <f t="shared" si="0"/>
        <v>26.8</v>
      </c>
      <c r="G19" s="6">
        <v>87.574</v>
      </c>
      <c r="H19" s="6">
        <f t="shared" si="1"/>
        <v>52.5444</v>
      </c>
      <c r="I19" s="6">
        <f t="shared" si="2"/>
        <v>79.3444</v>
      </c>
      <c r="J19" s="5">
        <f t="shared" si="3"/>
        <v>17</v>
      </c>
    </row>
    <row r="20" spans="1:10">
      <c r="A20" s="5">
        <v>18</v>
      </c>
      <c r="B20" s="5" t="s">
        <v>29</v>
      </c>
      <c r="C20" s="5" t="s">
        <v>12</v>
      </c>
      <c r="D20" s="5">
        <v>21220100122</v>
      </c>
      <c r="E20" s="5">
        <v>66</v>
      </c>
      <c r="F20" s="5">
        <f t="shared" si="0"/>
        <v>26.4</v>
      </c>
      <c r="G20" s="6">
        <v>87.878</v>
      </c>
      <c r="H20" s="6">
        <f t="shared" si="1"/>
        <v>52.7268</v>
      </c>
      <c r="I20" s="6">
        <f t="shared" si="2"/>
        <v>79.1268</v>
      </c>
      <c r="J20" s="5">
        <f t="shared" si="3"/>
        <v>18</v>
      </c>
    </row>
    <row r="21" spans="1:10">
      <c r="A21" s="5">
        <v>19</v>
      </c>
      <c r="B21" s="5" t="s">
        <v>30</v>
      </c>
      <c r="C21" s="5" t="s">
        <v>12</v>
      </c>
      <c r="D21" s="5">
        <v>21220101702</v>
      </c>
      <c r="E21" s="5">
        <v>69</v>
      </c>
      <c r="F21" s="5">
        <f t="shared" si="0"/>
        <v>27.6</v>
      </c>
      <c r="G21" s="6">
        <v>85.756</v>
      </c>
      <c r="H21" s="6">
        <f t="shared" si="1"/>
        <v>51.4536</v>
      </c>
      <c r="I21" s="6">
        <f t="shared" si="2"/>
        <v>79.0536</v>
      </c>
      <c r="J21" s="5">
        <f t="shared" si="3"/>
        <v>19</v>
      </c>
    </row>
    <row r="22" spans="1:10">
      <c r="A22" s="5">
        <v>20</v>
      </c>
      <c r="B22" s="5" t="s">
        <v>31</v>
      </c>
      <c r="C22" s="5" t="s">
        <v>12</v>
      </c>
      <c r="D22" s="5">
        <v>21220101516</v>
      </c>
      <c r="E22" s="5">
        <v>65</v>
      </c>
      <c r="F22" s="5">
        <f t="shared" si="0"/>
        <v>26</v>
      </c>
      <c r="G22" s="6">
        <v>88.252</v>
      </c>
      <c r="H22" s="6">
        <f t="shared" si="1"/>
        <v>52.9512</v>
      </c>
      <c r="I22" s="6">
        <f t="shared" si="2"/>
        <v>78.9512</v>
      </c>
      <c r="J22" s="5">
        <f t="shared" si="3"/>
        <v>20</v>
      </c>
    </row>
    <row r="23" ht="14.25" spans="1:10">
      <c r="A23" s="7">
        <v>21</v>
      </c>
      <c r="B23" s="7" t="s">
        <v>32</v>
      </c>
      <c r="C23" s="7" t="s">
        <v>12</v>
      </c>
      <c r="D23" s="7">
        <v>21220101625</v>
      </c>
      <c r="E23" s="7">
        <v>66</v>
      </c>
      <c r="F23" s="7">
        <f t="shared" si="0"/>
        <v>26.4</v>
      </c>
      <c r="G23" s="8">
        <v>87.488</v>
      </c>
      <c r="H23" s="8">
        <f t="shared" si="1"/>
        <v>52.4928</v>
      </c>
      <c r="I23" s="8">
        <f t="shared" si="2"/>
        <v>78.8928</v>
      </c>
      <c r="J23" s="7">
        <f t="shared" si="3"/>
        <v>21</v>
      </c>
    </row>
    <row r="24" spans="1:10">
      <c r="A24" s="9">
        <v>22</v>
      </c>
      <c r="B24" s="9"/>
      <c r="C24" s="9" t="s">
        <v>12</v>
      </c>
      <c r="D24" s="9">
        <v>21220100112</v>
      </c>
      <c r="E24" s="9">
        <v>67</v>
      </c>
      <c r="F24" s="9">
        <f t="shared" si="0"/>
        <v>26.8</v>
      </c>
      <c r="G24" s="10">
        <v>86.75</v>
      </c>
      <c r="H24" s="10">
        <f t="shared" si="1"/>
        <v>52.05</v>
      </c>
      <c r="I24" s="10">
        <f t="shared" si="2"/>
        <v>78.85</v>
      </c>
      <c r="J24" s="9">
        <f t="shared" si="3"/>
        <v>22</v>
      </c>
    </row>
    <row r="25" spans="1:10">
      <c r="A25" s="5">
        <v>23</v>
      </c>
      <c r="B25" s="5"/>
      <c r="C25" s="5" t="s">
        <v>12</v>
      </c>
      <c r="D25" s="5">
        <v>21220101430</v>
      </c>
      <c r="E25" s="5">
        <v>66</v>
      </c>
      <c r="F25" s="5">
        <f t="shared" si="0"/>
        <v>26.4</v>
      </c>
      <c r="G25" s="6">
        <v>87.296</v>
      </c>
      <c r="H25" s="6">
        <f t="shared" si="1"/>
        <v>52.3776</v>
      </c>
      <c r="I25" s="6">
        <f t="shared" si="2"/>
        <v>78.7776</v>
      </c>
      <c r="J25" s="5">
        <f t="shared" si="3"/>
        <v>23</v>
      </c>
    </row>
    <row r="26" spans="1:10">
      <c r="A26" s="5">
        <v>24</v>
      </c>
      <c r="B26" s="5"/>
      <c r="C26" s="5" t="s">
        <v>12</v>
      </c>
      <c r="D26" s="5">
        <v>21220102425</v>
      </c>
      <c r="E26" s="5">
        <v>69</v>
      </c>
      <c r="F26" s="5">
        <f t="shared" si="0"/>
        <v>27.6</v>
      </c>
      <c r="G26" s="6">
        <v>84.534</v>
      </c>
      <c r="H26" s="6">
        <f t="shared" si="1"/>
        <v>50.7204</v>
      </c>
      <c r="I26" s="6">
        <f t="shared" si="2"/>
        <v>78.3204</v>
      </c>
      <c r="J26" s="5">
        <f t="shared" si="3"/>
        <v>24</v>
      </c>
    </row>
    <row r="27" spans="1:10">
      <c r="A27" s="5">
        <v>25</v>
      </c>
      <c r="B27" s="5"/>
      <c r="C27" s="5" t="s">
        <v>12</v>
      </c>
      <c r="D27" s="5">
        <v>21220102410</v>
      </c>
      <c r="E27" s="5">
        <v>66</v>
      </c>
      <c r="F27" s="5">
        <f t="shared" si="0"/>
        <v>26.4</v>
      </c>
      <c r="G27" s="6">
        <v>86.24</v>
      </c>
      <c r="H27" s="6">
        <f t="shared" si="1"/>
        <v>51.744</v>
      </c>
      <c r="I27" s="6">
        <f t="shared" si="2"/>
        <v>78.144</v>
      </c>
      <c r="J27" s="5">
        <f t="shared" si="3"/>
        <v>25</v>
      </c>
    </row>
    <row r="28" spans="1:10">
      <c r="A28" s="5">
        <v>26</v>
      </c>
      <c r="B28" s="5"/>
      <c r="C28" s="5" t="s">
        <v>12</v>
      </c>
      <c r="D28" s="5">
        <v>21220100222</v>
      </c>
      <c r="E28" s="5">
        <v>71</v>
      </c>
      <c r="F28" s="5">
        <f t="shared" si="0"/>
        <v>28.4</v>
      </c>
      <c r="G28" s="6">
        <v>82.67</v>
      </c>
      <c r="H28" s="6">
        <f t="shared" si="1"/>
        <v>49.602</v>
      </c>
      <c r="I28" s="6">
        <f t="shared" si="2"/>
        <v>78.002</v>
      </c>
      <c r="J28" s="5">
        <f t="shared" si="3"/>
        <v>26</v>
      </c>
    </row>
    <row r="29" spans="1:10">
      <c r="A29" s="5">
        <v>27</v>
      </c>
      <c r="B29" s="5"/>
      <c r="C29" s="5" t="s">
        <v>12</v>
      </c>
      <c r="D29" s="5">
        <v>21220102628</v>
      </c>
      <c r="E29" s="5">
        <v>66</v>
      </c>
      <c r="F29" s="5">
        <f t="shared" si="0"/>
        <v>26.4</v>
      </c>
      <c r="G29" s="6">
        <v>85.722</v>
      </c>
      <c r="H29" s="6">
        <f t="shared" si="1"/>
        <v>51.4332</v>
      </c>
      <c r="I29" s="6">
        <f t="shared" si="2"/>
        <v>77.8332</v>
      </c>
      <c r="J29" s="5">
        <f t="shared" si="3"/>
        <v>27</v>
      </c>
    </row>
    <row r="30" spans="1:10">
      <c r="A30" s="5">
        <v>28</v>
      </c>
      <c r="B30" s="5"/>
      <c r="C30" s="5" t="s">
        <v>12</v>
      </c>
      <c r="D30" s="5">
        <v>21220102128</v>
      </c>
      <c r="E30" s="5">
        <v>67</v>
      </c>
      <c r="F30" s="5">
        <f t="shared" si="0"/>
        <v>26.8</v>
      </c>
      <c r="G30" s="6">
        <v>84.474</v>
      </c>
      <c r="H30" s="6">
        <f t="shared" si="1"/>
        <v>50.6844</v>
      </c>
      <c r="I30" s="6">
        <f t="shared" si="2"/>
        <v>77.4844</v>
      </c>
      <c r="J30" s="5">
        <f t="shared" si="3"/>
        <v>28</v>
      </c>
    </row>
    <row r="31" spans="1:10">
      <c r="A31" s="5">
        <v>29</v>
      </c>
      <c r="B31" s="5"/>
      <c r="C31" s="5" t="s">
        <v>12</v>
      </c>
      <c r="D31" s="5">
        <v>21220100607</v>
      </c>
      <c r="E31" s="5">
        <v>67</v>
      </c>
      <c r="F31" s="5">
        <f t="shared" si="0"/>
        <v>26.8</v>
      </c>
      <c r="G31" s="6">
        <v>84.424</v>
      </c>
      <c r="H31" s="6">
        <f t="shared" si="1"/>
        <v>50.6544</v>
      </c>
      <c r="I31" s="6">
        <f t="shared" si="2"/>
        <v>77.4544</v>
      </c>
      <c r="J31" s="5">
        <f t="shared" si="3"/>
        <v>29</v>
      </c>
    </row>
    <row r="32" spans="1:10">
      <c r="A32" s="5">
        <v>30</v>
      </c>
      <c r="B32" s="5"/>
      <c r="C32" s="5" t="s">
        <v>12</v>
      </c>
      <c r="D32" s="5">
        <v>21220100116</v>
      </c>
      <c r="E32" s="5">
        <v>67</v>
      </c>
      <c r="F32" s="5">
        <f t="shared" si="0"/>
        <v>26.8</v>
      </c>
      <c r="G32" s="6">
        <v>83.75</v>
      </c>
      <c r="H32" s="6">
        <f t="shared" si="1"/>
        <v>50.25</v>
      </c>
      <c r="I32" s="6">
        <f t="shared" si="2"/>
        <v>77.05</v>
      </c>
      <c r="J32" s="5">
        <f t="shared" si="3"/>
        <v>30</v>
      </c>
    </row>
    <row r="33" spans="1:10">
      <c r="A33" s="5">
        <v>31</v>
      </c>
      <c r="B33" s="5"/>
      <c r="C33" s="5" t="s">
        <v>12</v>
      </c>
      <c r="D33" s="5">
        <v>21220101622</v>
      </c>
      <c r="E33" s="5">
        <v>65</v>
      </c>
      <c r="F33" s="5">
        <f t="shared" si="0"/>
        <v>26</v>
      </c>
      <c r="G33" s="6">
        <v>84.736</v>
      </c>
      <c r="H33" s="6">
        <f t="shared" si="1"/>
        <v>50.8416</v>
      </c>
      <c r="I33" s="6">
        <f t="shared" si="2"/>
        <v>76.8416</v>
      </c>
      <c r="J33" s="5">
        <f t="shared" si="3"/>
        <v>31</v>
      </c>
    </row>
    <row r="34" spans="1:10">
      <c r="A34" s="5">
        <v>32</v>
      </c>
      <c r="B34" s="5"/>
      <c r="C34" s="5" t="s">
        <v>12</v>
      </c>
      <c r="D34" s="5">
        <v>21220101411</v>
      </c>
      <c r="E34" s="5">
        <v>65</v>
      </c>
      <c r="F34" s="5">
        <f t="shared" si="0"/>
        <v>26</v>
      </c>
      <c r="G34" s="6">
        <v>84.552</v>
      </c>
      <c r="H34" s="6">
        <f t="shared" si="1"/>
        <v>50.7312</v>
      </c>
      <c r="I34" s="6">
        <f t="shared" si="2"/>
        <v>76.7312</v>
      </c>
      <c r="J34" s="5">
        <f t="shared" si="3"/>
        <v>32</v>
      </c>
    </row>
    <row r="35" spans="1:10">
      <c r="A35" s="5">
        <v>33</v>
      </c>
      <c r="B35" s="5"/>
      <c r="C35" s="5" t="s">
        <v>12</v>
      </c>
      <c r="D35" s="5">
        <v>21220102812</v>
      </c>
      <c r="E35" s="5">
        <v>66</v>
      </c>
      <c r="F35" s="5">
        <f t="shared" si="0"/>
        <v>26.4</v>
      </c>
      <c r="G35" s="6">
        <v>83.794</v>
      </c>
      <c r="H35" s="6">
        <f t="shared" si="1"/>
        <v>50.2764</v>
      </c>
      <c r="I35" s="6">
        <f t="shared" si="2"/>
        <v>76.6764</v>
      </c>
      <c r="J35" s="5">
        <f t="shared" si="3"/>
        <v>33</v>
      </c>
    </row>
    <row r="36" spans="1:10">
      <c r="A36" s="5">
        <v>34</v>
      </c>
      <c r="B36" s="5"/>
      <c r="C36" s="5" t="s">
        <v>12</v>
      </c>
      <c r="D36" s="5">
        <v>21220101215</v>
      </c>
      <c r="E36" s="5">
        <v>66</v>
      </c>
      <c r="F36" s="5">
        <f t="shared" si="0"/>
        <v>26.4</v>
      </c>
      <c r="G36" s="6">
        <v>83.648</v>
      </c>
      <c r="H36" s="6">
        <f t="shared" si="1"/>
        <v>50.1888</v>
      </c>
      <c r="I36" s="6">
        <f t="shared" si="2"/>
        <v>76.5888</v>
      </c>
      <c r="J36" s="5">
        <f t="shared" si="3"/>
        <v>34</v>
      </c>
    </row>
    <row r="37" spans="1:10">
      <c r="A37" s="5">
        <v>35</v>
      </c>
      <c r="B37" s="5"/>
      <c r="C37" s="5" t="s">
        <v>12</v>
      </c>
      <c r="D37" s="5">
        <v>21220102409</v>
      </c>
      <c r="E37" s="5">
        <v>66</v>
      </c>
      <c r="F37" s="5">
        <f t="shared" si="0"/>
        <v>26.4</v>
      </c>
      <c r="G37" s="6">
        <v>83.576</v>
      </c>
      <c r="H37" s="6">
        <f t="shared" si="1"/>
        <v>50.1456</v>
      </c>
      <c r="I37" s="6">
        <f t="shared" si="2"/>
        <v>76.5456</v>
      </c>
      <c r="J37" s="5">
        <f t="shared" si="3"/>
        <v>35</v>
      </c>
    </row>
    <row r="38" spans="1:10">
      <c r="A38" s="5">
        <v>36</v>
      </c>
      <c r="B38" s="5"/>
      <c r="C38" s="5" t="s">
        <v>12</v>
      </c>
      <c r="D38" s="5">
        <v>21220101728</v>
      </c>
      <c r="E38" s="5">
        <v>66</v>
      </c>
      <c r="F38" s="5">
        <f t="shared" si="0"/>
        <v>26.4</v>
      </c>
      <c r="G38" s="6">
        <v>83.552</v>
      </c>
      <c r="H38" s="6">
        <f t="shared" si="1"/>
        <v>50.1312</v>
      </c>
      <c r="I38" s="6">
        <f t="shared" si="2"/>
        <v>76.5312</v>
      </c>
      <c r="J38" s="5">
        <f t="shared" si="3"/>
        <v>36</v>
      </c>
    </row>
    <row r="39" spans="1:10">
      <c r="A39" s="5">
        <v>37</v>
      </c>
      <c r="B39" s="5"/>
      <c r="C39" s="5" t="s">
        <v>12</v>
      </c>
      <c r="D39" s="5">
        <v>21220101102</v>
      </c>
      <c r="E39" s="5">
        <v>65</v>
      </c>
      <c r="F39" s="5">
        <f t="shared" si="0"/>
        <v>26</v>
      </c>
      <c r="G39" s="6">
        <v>83.744</v>
      </c>
      <c r="H39" s="6">
        <f t="shared" si="1"/>
        <v>50.2464</v>
      </c>
      <c r="I39" s="6">
        <f t="shared" si="2"/>
        <v>76.2464</v>
      </c>
      <c r="J39" s="5">
        <f t="shared" si="3"/>
        <v>37</v>
      </c>
    </row>
    <row r="40" spans="1:10">
      <c r="A40" s="5">
        <v>38</v>
      </c>
      <c r="B40" s="5"/>
      <c r="C40" s="5" t="s">
        <v>12</v>
      </c>
      <c r="D40" s="5">
        <v>21220100920</v>
      </c>
      <c r="E40" s="5">
        <v>67</v>
      </c>
      <c r="F40" s="5">
        <f t="shared" si="0"/>
        <v>26.8</v>
      </c>
      <c r="G40" s="6">
        <v>81.666</v>
      </c>
      <c r="H40" s="6">
        <f t="shared" si="1"/>
        <v>48.9996</v>
      </c>
      <c r="I40" s="6">
        <f t="shared" si="2"/>
        <v>75.7996</v>
      </c>
      <c r="J40" s="5">
        <f t="shared" si="3"/>
        <v>38</v>
      </c>
    </row>
    <row r="41" spans="1:10">
      <c r="A41" s="5">
        <v>39</v>
      </c>
      <c r="B41" s="5"/>
      <c r="C41" s="5" t="s">
        <v>12</v>
      </c>
      <c r="D41" s="5">
        <v>21220102523</v>
      </c>
      <c r="E41" s="5">
        <v>69</v>
      </c>
      <c r="F41" s="5">
        <f t="shared" si="0"/>
        <v>27.6</v>
      </c>
      <c r="G41" s="6">
        <v>80.064</v>
      </c>
      <c r="H41" s="6">
        <f t="shared" si="1"/>
        <v>48.0384</v>
      </c>
      <c r="I41" s="6">
        <f t="shared" si="2"/>
        <v>75.6384</v>
      </c>
      <c r="J41" s="5">
        <f t="shared" si="3"/>
        <v>39</v>
      </c>
    </row>
    <row r="42" spans="1:10">
      <c r="A42" s="5">
        <v>40</v>
      </c>
      <c r="B42" s="5"/>
      <c r="C42" s="5" t="s">
        <v>12</v>
      </c>
      <c r="D42" s="5">
        <v>21220102216</v>
      </c>
      <c r="E42" s="5">
        <v>65</v>
      </c>
      <c r="F42" s="5">
        <f t="shared" si="0"/>
        <v>26</v>
      </c>
      <c r="G42" s="6">
        <v>81.758</v>
      </c>
      <c r="H42" s="6">
        <f t="shared" si="1"/>
        <v>49.0548</v>
      </c>
      <c r="I42" s="6">
        <f t="shared" si="2"/>
        <v>75.0548</v>
      </c>
      <c r="J42" s="5">
        <f t="shared" si="3"/>
        <v>40</v>
      </c>
    </row>
    <row r="43" spans="1:10">
      <c r="A43" s="5">
        <v>41</v>
      </c>
      <c r="B43" s="5"/>
      <c r="C43" s="5" t="s">
        <v>12</v>
      </c>
      <c r="D43" s="5">
        <v>21220101408</v>
      </c>
      <c r="E43" s="5">
        <v>65</v>
      </c>
      <c r="F43" s="5">
        <f t="shared" si="0"/>
        <v>26</v>
      </c>
      <c r="G43" s="6">
        <v>80.77</v>
      </c>
      <c r="H43" s="6">
        <f t="shared" si="1"/>
        <v>48.462</v>
      </c>
      <c r="I43" s="6">
        <f t="shared" si="2"/>
        <v>74.462</v>
      </c>
      <c r="J43" s="5">
        <f t="shared" si="3"/>
        <v>41</v>
      </c>
    </row>
    <row r="44" spans="1:10">
      <c r="A44" s="5">
        <v>42</v>
      </c>
      <c r="B44" s="5"/>
      <c r="C44" s="5" t="s">
        <v>12</v>
      </c>
      <c r="D44" s="5">
        <v>21220101506</v>
      </c>
      <c r="E44" s="5">
        <v>65</v>
      </c>
      <c r="F44" s="5">
        <f t="shared" si="0"/>
        <v>26</v>
      </c>
      <c r="G44" s="6">
        <v>80.118</v>
      </c>
      <c r="H44" s="6">
        <f t="shared" si="1"/>
        <v>48.0708</v>
      </c>
      <c r="I44" s="6">
        <f t="shared" si="2"/>
        <v>74.0708</v>
      </c>
      <c r="J44" s="5">
        <f t="shared" si="3"/>
        <v>42</v>
      </c>
    </row>
  </sheetData>
  <sortState ref="A3:K44">
    <sortCondition ref="I3:I44" descending="1"/>
  </sortState>
  <mergeCells count="1">
    <mergeCell ref="A1:J1"/>
  </mergeCells>
  <pageMargins left="0.748031496062992" right="0.748031496062992" top="0.984251968503937" bottom="0.984251968503937" header="0.511811023622047" footer="0.511811023622047"/>
  <pageSetup paperSize="9" orientation="portrait"/>
  <headerFooter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8"/>
  <sheetViews>
    <sheetView workbookViewId="0">
      <selection activeCell="I9" sqref="I9"/>
    </sheetView>
  </sheetViews>
  <sheetFormatPr defaultColWidth="9" defaultRowHeight="13.5"/>
  <cols>
    <col min="1" max="1" width="4.875" customWidth="1"/>
    <col min="2" max="2" width="7.875" customWidth="1"/>
    <col min="3" max="3" width="11.25" customWidth="1"/>
    <col min="4" max="4" width="13.25" customWidth="1"/>
    <col min="5" max="8" width="7.625" customWidth="1"/>
    <col min="9" max="9" width="6.625" customWidth="1"/>
    <col min="10" max="10" width="4.875" customWidth="1"/>
  </cols>
  <sheetData>
    <row r="1" ht="31.5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="16" customFormat="1" ht="24.95" customHeight="1" spans="1:2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4" t="s">
        <v>7</v>
      </c>
      <c r="H2" s="3" t="s">
        <v>8</v>
      </c>
      <c r="I2" s="4" t="s">
        <v>9</v>
      </c>
      <c r="J2" s="4" t="s">
        <v>10</v>
      </c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10">
      <c r="A3" s="5">
        <v>1</v>
      </c>
      <c r="B3" s="5" t="s">
        <v>83</v>
      </c>
      <c r="C3" s="5" t="s">
        <v>84</v>
      </c>
      <c r="D3" s="5">
        <v>21220205528</v>
      </c>
      <c r="E3" s="5">
        <v>97</v>
      </c>
      <c r="F3" s="5">
        <f t="shared" ref="F3:F18" si="0">E3*0.4</f>
        <v>38.8</v>
      </c>
      <c r="G3" s="6">
        <v>88.906</v>
      </c>
      <c r="H3" s="6">
        <f t="shared" ref="H3:H18" si="1">G3*0.6</f>
        <v>53.3436</v>
      </c>
      <c r="I3" s="6">
        <f t="shared" ref="I3:I18" si="2">F3+H3</f>
        <v>92.1436</v>
      </c>
      <c r="J3" s="5">
        <f t="shared" ref="J3:J18" si="3">RANK(I3,I:I)</f>
        <v>1</v>
      </c>
    </row>
    <row r="4" spans="1:10">
      <c r="A4" s="5">
        <v>2</v>
      </c>
      <c r="B4" s="5" t="s">
        <v>85</v>
      </c>
      <c r="C4" s="5" t="s">
        <v>84</v>
      </c>
      <c r="D4" s="5">
        <v>21220204910</v>
      </c>
      <c r="E4" s="5">
        <v>95</v>
      </c>
      <c r="F4" s="5">
        <f t="shared" si="0"/>
        <v>38</v>
      </c>
      <c r="G4" s="6">
        <v>89.558</v>
      </c>
      <c r="H4" s="6">
        <f t="shared" si="1"/>
        <v>53.7348</v>
      </c>
      <c r="I4" s="6">
        <f t="shared" si="2"/>
        <v>91.7348</v>
      </c>
      <c r="J4" s="5">
        <f t="shared" si="3"/>
        <v>2</v>
      </c>
    </row>
    <row r="5" spans="1:10">
      <c r="A5" s="5">
        <v>3</v>
      </c>
      <c r="B5" s="5" t="s">
        <v>86</v>
      </c>
      <c r="C5" s="5" t="s">
        <v>84</v>
      </c>
      <c r="D5" s="5">
        <v>21220205525</v>
      </c>
      <c r="E5" s="5">
        <v>95</v>
      </c>
      <c r="F5" s="5">
        <f t="shared" si="0"/>
        <v>38</v>
      </c>
      <c r="G5" s="6">
        <v>87.81</v>
      </c>
      <c r="H5" s="6">
        <f t="shared" si="1"/>
        <v>52.686</v>
      </c>
      <c r="I5" s="6">
        <f t="shared" si="2"/>
        <v>90.686</v>
      </c>
      <c r="J5" s="5">
        <f t="shared" si="3"/>
        <v>3</v>
      </c>
    </row>
    <row r="6" spans="1:10">
      <c r="A6" s="5">
        <v>4</v>
      </c>
      <c r="B6" s="5" t="s">
        <v>87</v>
      </c>
      <c r="C6" s="5" t="s">
        <v>84</v>
      </c>
      <c r="D6" s="5">
        <v>21220204912</v>
      </c>
      <c r="E6" s="5">
        <v>93</v>
      </c>
      <c r="F6" s="5">
        <f t="shared" si="0"/>
        <v>37.2</v>
      </c>
      <c r="G6" s="6">
        <v>88.742</v>
      </c>
      <c r="H6" s="6">
        <f t="shared" si="1"/>
        <v>53.2452</v>
      </c>
      <c r="I6" s="6">
        <f t="shared" si="2"/>
        <v>90.4452</v>
      </c>
      <c r="J6" s="5">
        <f t="shared" si="3"/>
        <v>4</v>
      </c>
    </row>
    <row r="7" spans="1:10">
      <c r="A7" s="5">
        <v>5</v>
      </c>
      <c r="B7" s="5" t="s">
        <v>88</v>
      </c>
      <c r="C7" s="5" t="s">
        <v>84</v>
      </c>
      <c r="D7" s="5">
        <v>21220205109</v>
      </c>
      <c r="E7" s="5">
        <v>98</v>
      </c>
      <c r="F7" s="5">
        <f t="shared" si="0"/>
        <v>39.2</v>
      </c>
      <c r="G7" s="6">
        <v>84.318</v>
      </c>
      <c r="H7" s="6">
        <f t="shared" si="1"/>
        <v>50.5908</v>
      </c>
      <c r="I7" s="6">
        <f t="shared" si="2"/>
        <v>89.7908</v>
      </c>
      <c r="J7" s="5">
        <f t="shared" si="3"/>
        <v>5</v>
      </c>
    </row>
    <row r="8" spans="1:10">
      <c r="A8" s="5">
        <v>6</v>
      </c>
      <c r="B8" s="5" t="s">
        <v>89</v>
      </c>
      <c r="C8" s="5" t="s">
        <v>84</v>
      </c>
      <c r="D8" s="5">
        <v>21220205211</v>
      </c>
      <c r="E8" s="5">
        <v>93</v>
      </c>
      <c r="F8" s="5">
        <f t="shared" si="0"/>
        <v>37.2</v>
      </c>
      <c r="G8" s="6">
        <v>87.582</v>
      </c>
      <c r="H8" s="6">
        <f t="shared" si="1"/>
        <v>52.5492</v>
      </c>
      <c r="I8" s="6">
        <f t="shared" si="2"/>
        <v>89.7492</v>
      </c>
      <c r="J8" s="5">
        <f t="shared" si="3"/>
        <v>6</v>
      </c>
    </row>
    <row r="9" spans="1:10">
      <c r="A9" s="5">
        <v>7</v>
      </c>
      <c r="B9" s="5" t="s">
        <v>90</v>
      </c>
      <c r="C9" s="5" t="s">
        <v>84</v>
      </c>
      <c r="D9" s="5">
        <v>21220205120</v>
      </c>
      <c r="E9" s="5">
        <v>95</v>
      </c>
      <c r="F9" s="5">
        <f t="shared" si="0"/>
        <v>38</v>
      </c>
      <c r="G9" s="6">
        <v>85.97</v>
      </c>
      <c r="H9" s="6">
        <f t="shared" si="1"/>
        <v>51.582</v>
      </c>
      <c r="I9" s="6">
        <f t="shared" si="2"/>
        <v>89.582</v>
      </c>
      <c r="J9" s="5">
        <f t="shared" si="3"/>
        <v>7</v>
      </c>
    </row>
    <row r="10" ht="14.25" spans="1:10">
      <c r="A10" s="7">
        <v>8</v>
      </c>
      <c r="B10" s="7" t="s">
        <v>91</v>
      </c>
      <c r="C10" s="7" t="s">
        <v>84</v>
      </c>
      <c r="D10" s="7">
        <v>21220205114</v>
      </c>
      <c r="E10" s="7">
        <v>93</v>
      </c>
      <c r="F10" s="7">
        <f t="shared" si="0"/>
        <v>37.2</v>
      </c>
      <c r="G10" s="8">
        <v>86.806</v>
      </c>
      <c r="H10" s="8">
        <f t="shared" si="1"/>
        <v>52.0836</v>
      </c>
      <c r="I10" s="8">
        <f t="shared" si="2"/>
        <v>89.2836</v>
      </c>
      <c r="J10" s="7">
        <f t="shared" si="3"/>
        <v>8</v>
      </c>
    </row>
    <row r="11" spans="1:10">
      <c r="A11" s="9">
        <v>9</v>
      </c>
      <c r="B11" s="9"/>
      <c r="C11" s="9" t="s">
        <v>84</v>
      </c>
      <c r="D11" s="9">
        <v>21220204914</v>
      </c>
      <c r="E11" s="9">
        <v>94</v>
      </c>
      <c r="F11" s="9">
        <f t="shared" si="0"/>
        <v>37.6</v>
      </c>
      <c r="G11" s="10">
        <v>85.902</v>
      </c>
      <c r="H11" s="10">
        <f t="shared" si="1"/>
        <v>51.5412</v>
      </c>
      <c r="I11" s="10">
        <f t="shared" si="2"/>
        <v>89.1412</v>
      </c>
      <c r="J11" s="9">
        <f t="shared" si="3"/>
        <v>9</v>
      </c>
    </row>
    <row r="12" spans="1:10">
      <c r="A12" s="5">
        <v>10</v>
      </c>
      <c r="B12" s="5"/>
      <c r="C12" s="5" t="s">
        <v>84</v>
      </c>
      <c r="D12" s="5">
        <v>21220205030</v>
      </c>
      <c r="E12" s="5">
        <v>93</v>
      </c>
      <c r="F12" s="5">
        <f t="shared" si="0"/>
        <v>37.2</v>
      </c>
      <c r="G12" s="6">
        <v>86.37</v>
      </c>
      <c r="H12" s="6">
        <f t="shared" si="1"/>
        <v>51.822</v>
      </c>
      <c r="I12" s="6">
        <f t="shared" si="2"/>
        <v>89.022</v>
      </c>
      <c r="J12" s="5">
        <f t="shared" si="3"/>
        <v>10</v>
      </c>
    </row>
    <row r="13" spans="1:10">
      <c r="A13" s="5">
        <v>11</v>
      </c>
      <c r="B13" s="5"/>
      <c r="C13" s="5" t="s">
        <v>84</v>
      </c>
      <c r="D13" s="5">
        <v>21220205002</v>
      </c>
      <c r="E13" s="5">
        <v>93</v>
      </c>
      <c r="F13" s="5">
        <f t="shared" si="0"/>
        <v>37.2</v>
      </c>
      <c r="G13" s="6">
        <v>86.336</v>
      </c>
      <c r="H13" s="6">
        <f t="shared" si="1"/>
        <v>51.8016</v>
      </c>
      <c r="I13" s="6">
        <f t="shared" si="2"/>
        <v>89.0016</v>
      </c>
      <c r="J13" s="5">
        <f t="shared" si="3"/>
        <v>11</v>
      </c>
    </row>
    <row r="14" spans="1:10">
      <c r="A14" s="5">
        <v>12</v>
      </c>
      <c r="B14" s="5"/>
      <c r="C14" s="5" t="s">
        <v>84</v>
      </c>
      <c r="D14" s="5">
        <v>21220205407</v>
      </c>
      <c r="E14" s="5">
        <v>96</v>
      </c>
      <c r="F14" s="5">
        <f t="shared" si="0"/>
        <v>38.4</v>
      </c>
      <c r="G14" s="6">
        <v>84.25</v>
      </c>
      <c r="H14" s="6">
        <f t="shared" si="1"/>
        <v>50.55</v>
      </c>
      <c r="I14" s="6">
        <f t="shared" si="2"/>
        <v>88.95</v>
      </c>
      <c r="J14" s="5">
        <f t="shared" si="3"/>
        <v>12</v>
      </c>
    </row>
    <row r="15" spans="1:10">
      <c r="A15" s="5">
        <v>13</v>
      </c>
      <c r="B15" s="5"/>
      <c r="C15" s="5" t="s">
        <v>84</v>
      </c>
      <c r="D15" s="5">
        <v>21220205324</v>
      </c>
      <c r="E15" s="5">
        <v>93</v>
      </c>
      <c r="F15" s="5">
        <f t="shared" si="0"/>
        <v>37.2</v>
      </c>
      <c r="G15" s="6">
        <v>85.3</v>
      </c>
      <c r="H15" s="6">
        <f t="shared" si="1"/>
        <v>51.18</v>
      </c>
      <c r="I15" s="6">
        <f t="shared" si="2"/>
        <v>88.38</v>
      </c>
      <c r="J15" s="5">
        <f t="shared" si="3"/>
        <v>13</v>
      </c>
    </row>
    <row r="16" spans="1:10">
      <c r="A16" s="5">
        <v>14</v>
      </c>
      <c r="B16" s="5"/>
      <c r="C16" s="5" t="s">
        <v>84</v>
      </c>
      <c r="D16" s="5">
        <v>21220205218</v>
      </c>
      <c r="E16" s="5">
        <v>93</v>
      </c>
      <c r="F16" s="5">
        <f t="shared" si="0"/>
        <v>37.2</v>
      </c>
      <c r="G16" s="6">
        <v>83.992</v>
      </c>
      <c r="H16" s="6">
        <f t="shared" si="1"/>
        <v>50.3952</v>
      </c>
      <c r="I16" s="6">
        <f t="shared" si="2"/>
        <v>87.5952</v>
      </c>
      <c r="J16" s="5">
        <f t="shared" si="3"/>
        <v>14</v>
      </c>
    </row>
    <row r="17" spans="1:10">
      <c r="A17" s="5">
        <v>15</v>
      </c>
      <c r="B17" s="5"/>
      <c r="C17" s="5" t="s">
        <v>84</v>
      </c>
      <c r="D17" s="5">
        <v>21220205413</v>
      </c>
      <c r="E17" s="5">
        <v>93</v>
      </c>
      <c r="F17" s="5">
        <f t="shared" si="0"/>
        <v>37.2</v>
      </c>
      <c r="G17" s="6">
        <v>83.79</v>
      </c>
      <c r="H17" s="6">
        <f t="shared" si="1"/>
        <v>50.274</v>
      </c>
      <c r="I17" s="6">
        <f t="shared" si="2"/>
        <v>87.474</v>
      </c>
      <c r="J17" s="5">
        <f t="shared" si="3"/>
        <v>15</v>
      </c>
    </row>
    <row r="18" spans="1:10">
      <c r="A18" s="5">
        <v>16</v>
      </c>
      <c r="B18" s="5"/>
      <c r="C18" s="5" t="s">
        <v>84</v>
      </c>
      <c r="D18" s="5">
        <v>21220205219</v>
      </c>
      <c r="E18" s="5">
        <v>93</v>
      </c>
      <c r="F18" s="5">
        <f t="shared" si="0"/>
        <v>37.2</v>
      </c>
      <c r="G18" s="6"/>
      <c r="H18" s="6">
        <f t="shared" si="1"/>
        <v>0</v>
      </c>
      <c r="I18" s="6">
        <f t="shared" si="2"/>
        <v>37.2</v>
      </c>
      <c r="J18" s="5">
        <f t="shared" si="3"/>
        <v>16</v>
      </c>
    </row>
  </sheetData>
  <sortState ref="A2:K17">
    <sortCondition ref="I2:I17" descending="1"/>
  </sortState>
  <mergeCells count="1">
    <mergeCell ref="A1:J1"/>
  </mergeCells>
  <pageMargins left="0.748031496062992" right="0.748031496062992" top="0.984251968503937" bottom="0.984251968503937" header="0.511811023622047" footer="0.511811023622047"/>
  <pageSetup paperSize="9" orientation="portrait"/>
  <headerFooter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4"/>
  <sheetViews>
    <sheetView workbookViewId="0">
      <selection activeCell="I5" sqref="I5"/>
    </sheetView>
  </sheetViews>
  <sheetFormatPr defaultColWidth="9" defaultRowHeight="13.5"/>
  <cols>
    <col min="1" max="1" width="4.875" customWidth="1"/>
    <col min="2" max="2" width="7.875" customWidth="1"/>
    <col min="3" max="3" width="12.375" customWidth="1"/>
    <col min="4" max="4" width="12.75" customWidth="1"/>
    <col min="5" max="8" width="7.25" customWidth="1"/>
    <col min="9" max="9" width="6.625" customWidth="1"/>
    <col min="10" max="10" width="4.875" customWidth="1"/>
  </cols>
  <sheetData>
    <row r="1" ht="31.5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24.95" customHeight="1" spans="1:2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4" t="s">
        <v>7</v>
      </c>
      <c r="H2" s="3" t="s">
        <v>8</v>
      </c>
      <c r="I2" s="4" t="s">
        <v>9</v>
      </c>
      <c r="J2" s="4" t="s">
        <v>10</v>
      </c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10">
      <c r="A3" s="5">
        <v>1</v>
      </c>
      <c r="B3" s="5" t="s">
        <v>92</v>
      </c>
      <c r="C3" s="5" t="s">
        <v>93</v>
      </c>
      <c r="D3" s="5">
        <v>21220205708</v>
      </c>
      <c r="E3" s="5">
        <v>92</v>
      </c>
      <c r="F3" s="5">
        <f t="shared" ref="F3:F14" si="0">E3*0.4</f>
        <v>36.8</v>
      </c>
      <c r="G3" s="6">
        <v>88.17</v>
      </c>
      <c r="H3" s="6">
        <f t="shared" ref="H3:H14" si="1">G3*0.6</f>
        <v>52.902</v>
      </c>
      <c r="I3" s="6">
        <f t="shared" ref="I3:I14" si="2">F3+H3</f>
        <v>89.702</v>
      </c>
      <c r="J3" s="5">
        <f t="shared" ref="J3:J14" si="3">RANK(I3,I:I)</f>
        <v>1</v>
      </c>
    </row>
    <row r="4" spans="1:10">
      <c r="A4" s="5">
        <v>2</v>
      </c>
      <c r="B4" s="5" t="s">
        <v>94</v>
      </c>
      <c r="C4" s="5" t="s">
        <v>93</v>
      </c>
      <c r="D4" s="5">
        <v>21220205722</v>
      </c>
      <c r="E4" s="5">
        <v>91</v>
      </c>
      <c r="F4" s="5">
        <f t="shared" si="0"/>
        <v>36.4</v>
      </c>
      <c r="G4" s="6">
        <v>87.37</v>
      </c>
      <c r="H4" s="6">
        <f t="shared" si="1"/>
        <v>52.422</v>
      </c>
      <c r="I4" s="6">
        <f t="shared" si="2"/>
        <v>88.822</v>
      </c>
      <c r="J4" s="5">
        <f t="shared" si="3"/>
        <v>2</v>
      </c>
    </row>
    <row r="5" spans="1:10">
      <c r="A5" s="5">
        <v>3</v>
      </c>
      <c r="B5" s="5" t="s">
        <v>95</v>
      </c>
      <c r="C5" s="5" t="s">
        <v>93</v>
      </c>
      <c r="D5" s="5">
        <v>21220205715</v>
      </c>
      <c r="E5" s="5">
        <v>95</v>
      </c>
      <c r="F5" s="5">
        <f t="shared" si="0"/>
        <v>38</v>
      </c>
      <c r="G5" s="6">
        <v>84.534</v>
      </c>
      <c r="H5" s="6">
        <f t="shared" si="1"/>
        <v>50.7204</v>
      </c>
      <c r="I5" s="6">
        <f t="shared" si="2"/>
        <v>88.7204</v>
      </c>
      <c r="J5" s="5">
        <f t="shared" si="3"/>
        <v>3</v>
      </c>
    </row>
    <row r="6" spans="1:10">
      <c r="A6" s="5">
        <v>4</v>
      </c>
      <c r="B6" s="5" t="s">
        <v>96</v>
      </c>
      <c r="C6" s="5" t="s">
        <v>93</v>
      </c>
      <c r="D6" s="5">
        <v>21220205723</v>
      </c>
      <c r="E6" s="5">
        <v>93</v>
      </c>
      <c r="F6" s="5">
        <f t="shared" si="0"/>
        <v>37.2</v>
      </c>
      <c r="G6" s="6">
        <v>85.664</v>
      </c>
      <c r="H6" s="6">
        <f t="shared" si="1"/>
        <v>51.3984</v>
      </c>
      <c r="I6" s="6">
        <f t="shared" si="2"/>
        <v>88.5984</v>
      </c>
      <c r="J6" s="5">
        <f t="shared" si="3"/>
        <v>4</v>
      </c>
    </row>
    <row r="7" spans="1:10">
      <c r="A7" s="5">
        <v>5</v>
      </c>
      <c r="B7" s="5" t="s">
        <v>97</v>
      </c>
      <c r="C7" s="5" t="s">
        <v>93</v>
      </c>
      <c r="D7" s="5">
        <v>21220205729</v>
      </c>
      <c r="E7" s="5">
        <v>89</v>
      </c>
      <c r="F7" s="5">
        <f t="shared" si="0"/>
        <v>35.6</v>
      </c>
      <c r="G7" s="6">
        <v>88.17</v>
      </c>
      <c r="H7" s="6">
        <f t="shared" si="1"/>
        <v>52.902</v>
      </c>
      <c r="I7" s="6">
        <f t="shared" si="2"/>
        <v>88.502</v>
      </c>
      <c r="J7" s="5">
        <f t="shared" si="3"/>
        <v>5</v>
      </c>
    </row>
    <row r="8" ht="14.25" spans="1:10">
      <c r="A8" s="7">
        <v>6</v>
      </c>
      <c r="B8" s="7" t="s">
        <v>98</v>
      </c>
      <c r="C8" s="7" t="s">
        <v>93</v>
      </c>
      <c r="D8" s="7">
        <v>21220205705</v>
      </c>
      <c r="E8" s="7">
        <v>90</v>
      </c>
      <c r="F8" s="7">
        <f t="shared" si="0"/>
        <v>36</v>
      </c>
      <c r="G8" s="8">
        <v>86.89</v>
      </c>
      <c r="H8" s="8">
        <f t="shared" si="1"/>
        <v>52.134</v>
      </c>
      <c r="I8" s="8">
        <f t="shared" si="2"/>
        <v>88.134</v>
      </c>
      <c r="J8" s="7">
        <f t="shared" si="3"/>
        <v>6</v>
      </c>
    </row>
    <row r="9" spans="1:10">
      <c r="A9" s="9">
        <v>7</v>
      </c>
      <c r="B9" s="9"/>
      <c r="C9" s="9" t="s">
        <v>93</v>
      </c>
      <c r="D9" s="9">
        <v>21220205711</v>
      </c>
      <c r="E9" s="9">
        <v>90</v>
      </c>
      <c r="F9" s="9">
        <f t="shared" si="0"/>
        <v>36</v>
      </c>
      <c r="G9" s="10">
        <v>86.316</v>
      </c>
      <c r="H9" s="10">
        <f t="shared" si="1"/>
        <v>51.7896</v>
      </c>
      <c r="I9" s="10">
        <f t="shared" si="2"/>
        <v>87.7896</v>
      </c>
      <c r="J9" s="9">
        <f t="shared" si="3"/>
        <v>7</v>
      </c>
    </row>
    <row r="10" spans="1:10">
      <c r="A10" s="5">
        <v>8</v>
      </c>
      <c r="B10" s="5"/>
      <c r="C10" s="5" t="s">
        <v>93</v>
      </c>
      <c r="D10" s="5">
        <v>21220205710</v>
      </c>
      <c r="E10" s="5">
        <v>89</v>
      </c>
      <c r="F10" s="5">
        <f t="shared" si="0"/>
        <v>35.6</v>
      </c>
      <c r="G10" s="6">
        <v>86.608</v>
      </c>
      <c r="H10" s="6">
        <f t="shared" si="1"/>
        <v>51.9648</v>
      </c>
      <c r="I10" s="6">
        <f t="shared" si="2"/>
        <v>87.5648</v>
      </c>
      <c r="J10" s="5">
        <f t="shared" si="3"/>
        <v>8</v>
      </c>
    </row>
    <row r="11" spans="1:10">
      <c r="A11" s="5">
        <v>9</v>
      </c>
      <c r="B11" s="5"/>
      <c r="C11" s="5" t="s">
        <v>93</v>
      </c>
      <c r="D11" s="5">
        <v>21220205713</v>
      </c>
      <c r="E11" s="5">
        <v>95</v>
      </c>
      <c r="F11" s="5">
        <f t="shared" si="0"/>
        <v>38</v>
      </c>
      <c r="G11" s="6">
        <v>81.356</v>
      </c>
      <c r="H11" s="6">
        <f t="shared" si="1"/>
        <v>48.8136</v>
      </c>
      <c r="I11" s="6">
        <f t="shared" si="2"/>
        <v>86.8136</v>
      </c>
      <c r="J11" s="5">
        <f t="shared" si="3"/>
        <v>9</v>
      </c>
    </row>
    <row r="12" spans="1:10">
      <c r="A12" s="5">
        <v>10</v>
      </c>
      <c r="B12" s="5"/>
      <c r="C12" s="5" t="s">
        <v>93</v>
      </c>
      <c r="D12" s="5">
        <v>21220205703</v>
      </c>
      <c r="E12" s="5">
        <v>90</v>
      </c>
      <c r="F12" s="5">
        <f t="shared" si="0"/>
        <v>36</v>
      </c>
      <c r="G12" s="6">
        <v>84.568</v>
      </c>
      <c r="H12" s="6">
        <f t="shared" si="1"/>
        <v>50.7408</v>
      </c>
      <c r="I12" s="6">
        <f t="shared" si="2"/>
        <v>86.7408</v>
      </c>
      <c r="J12" s="5">
        <f t="shared" si="3"/>
        <v>10</v>
      </c>
    </row>
    <row r="13" spans="1:10">
      <c r="A13" s="5">
        <v>11</v>
      </c>
      <c r="B13" s="5"/>
      <c r="C13" s="5" t="s">
        <v>93</v>
      </c>
      <c r="D13" s="5">
        <v>21220205726</v>
      </c>
      <c r="E13" s="5">
        <v>89</v>
      </c>
      <c r="F13" s="5">
        <f t="shared" si="0"/>
        <v>35.6</v>
      </c>
      <c r="G13" s="6">
        <v>83.42</v>
      </c>
      <c r="H13" s="6">
        <f t="shared" si="1"/>
        <v>50.052</v>
      </c>
      <c r="I13" s="6">
        <f t="shared" si="2"/>
        <v>85.652</v>
      </c>
      <c r="J13" s="5">
        <f t="shared" si="3"/>
        <v>11</v>
      </c>
    </row>
    <row r="14" spans="1:10">
      <c r="A14" s="5">
        <v>12</v>
      </c>
      <c r="B14" s="5"/>
      <c r="C14" s="5" t="s">
        <v>93</v>
      </c>
      <c r="D14" s="5">
        <v>21220205702</v>
      </c>
      <c r="E14" s="5">
        <v>89</v>
      </c>
      <c r="F14" s="5">
        <f t="shared" si="0"/>
        <v>35.6</v>
      </c>
      <c r="G14" s="6">
        <v>83.074</v>
      </c>
      <c r="H14" s="6">
        <f t="shared" si="1"/>
        <v>49.8444</v>
      </c>
      <c r="I14" s="6">
        <f t="shared" si="2"/>
        <v>85.4444</v>
      </c>
      <c r="J14" s="5">
        <f t="shared" si="3"/>
        <v>12</v>
      </c>
    </row>
  </sheetData>
  <sortState ref="A2:K13">
    <sortCondition ref="I2:I13" descending="1"/>
  </sortState>
  <mergeCells count="1">
    <mergeCell ref="A1:J1"/>
  </mergeCells>
  <pageMargins left="0.748031496062992" right="0.748031496062992" top="0.984251968503937" bottom="0.984251968503937" header="0.511811023622047" footer="0.511811023622047"/>
  <pageSetup paperSize="9" orientation="portrait"/>
  <headerFooter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6"/>
  <sheetViews>
    <sheetView workbookViewId="0">
      <selection activeCell="I4" sqref="I4"/>
    </sheetView>
  </sheetViews>
  <sheetFormatPr defaultColWidth="9" defaultRowHeight="13.5" outlineLevelRow="5"/>
  <cols>
    <col min="1" max="1" width="4.875" customWidth="1"/>
    <col min="2" max="2" width="7.875" customWidth="1"/>
    <col min="3" max="3" width="10.25" customWidth="1"/>
    <col min="4" max="4" width="11.125" customWidth="1"/>
    <col min="5" max="5" width="8.375" customWidth="1"/>
    <col min="6" max="8" width="7.875" customWidth="1"/>
    <col min="9" max="9" width="6.625" customWidth="1"/>
    <col min="10" max="10" width="4.875" customWidth="1"/>
  </cols>
  <sheetData>
    <row r="1" ht="31.5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24.95" customHeight="1" spans="1:2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4" t="s">
        <v>7</v>
      </c>
      <c r="H2" s="3" t="s">
        <v>8</v>
      </c>
      <c r="I2" s="4" t="s">
        <v>9</v>
      </c>
      <c r="J2" s="4" t="s">
        <v>10</v>
      </c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10">
      <c r="A3" s="5">
        <v>1</v>
      </c>
      <c r="B3" s="5" t="s">
        <v>99</v>
      </c>
      <c r="C3" s="5" t="s">
        <v>100</v>
      </c>
      <c r="D3" s="5">
        <v>21220206116</v>
      </c>
      <c r="E3" s="5">
        <v>85.5</v>
      </c>
      <c r="F3" s="5">
        <f>E3*0.4</f>
        <v>34.2</v>
      </c>
      <c r="G3" s="6">
        <v>84.484</v>
      </c>
      <c r="H3" s="6">
        <f>G3*0.6</f>
        <v>50.6904</v>
      </c>
      <c r="I3" s="6">
        <f>F3+H3</f>
        <v>84.8904</v>
      </c>
      <c r="J3" s="5">
        <f>RANK(I3,I:I)</f>
        <v>1</v>
      </c>
    </row>
    <row r="4" ht="14.25" spans="1:10">
      <c r="A4" s="7">
        <v>2</v>
      </c>
      <c r="B4" s="7" t="s">
        <v>101</v>
      </c>
      <c r="C4" s="7" t="s">
        <v>100</v>
      </c>
      <c r="D4" s="7">
        <v>21220206115</v>
      </c>
      <c r="E4" s="7">
        <v>83.5</v>
      </c>
      <c r="F4" s="7">
        <f>E4*0.4</f>
        <v>33.4</v>
      </c>
      <c r="G4" s="8">
        <v>84.014</v>
      </c>
      <c r="H4" s="8">
        <f>G4*0.6</f>
        <v>50.4084</v>
      </c>
      <c r="I4" s="8">
        <f>F4+H4</f>
        <v>83.8084</v>
      </c>
      <c r="J4" s="7">
        <f>RANK(I4,I:I)</f>
        <v>2</v>
      </c>
    </row>
    <row r="5" spans="1:10">
      <c r="A5" s="5">
        <v>3</v>
      </c>
      <c r="B5" s="9"/>
      <c r="C5" s="9" t="s">
        <v>100</v>
      </c>
      <c r="D5" s="9">
        <v>21220206128</v>
      </c>
      <c r="E5" s="9">
        <v>75.5</v>
      </c>
      <c r="F5" s="9">
        <f>E5*0.4</f>
        <v>30.2</v>
      </c>
      <c r="G5" s="10">
        <v>87.096</v>
      </c>
      <c r="H5" s="10">
        <f>G5*0.6</f>
        <v>52.2576</v>
      </c>
      <c r="I5" s="10">
        <f>F5+H5</f>
        <v>82.4576</v>
      </c>
      <c r="J5" s="9">
        <f>RANK(I5,I:I)</f>
        <v>3</v>
      </c>
    </row>
    <row r="6" spans="1:10">
      <c r="A6" s="5">
        <v>4</v>
      </c>
      <c r="B6" s="5"/>
      <c r="C6" s="5" t="s">
        <v>100</v>
      </c>
      <c r="D6" s="5">
        <v>21220206123</v>
      </c>
      <c r="E6" s="5">
        <v>74</v>
      </c>
      <c r="F6" s="5">
        <f>E6*0.4</f>
        <v>29.6</v>
      </c>
      <c r="G6" s="6">
        <v>83.688</v>
      </c>
      <c r="H6" s="6">
        <f>G6*0.6</f>
        <v>50.2128</v>
      </c>
      <c r="I6" s="6">
        <f>F6+H6</f>
        <v>79.8128</v>
      </c>
      <c r="J6" s="5">
        <f>RANK(I6,I:I)</f>
        <v>4</v>
      </c>
    </row>
  </sheetData>
  <sortState ref="A2:K5">
    <sortCondition ref="I2:I5" descending="1"/>
  </sortState>
  <mergeCells count="1">
    <mergeCell ref="A1:J1"/>
  </mergeCells>
  <pageMargins left="0.748031496062992" right="0.748031496062992" top="0.984251968503937" bottom="0.984251968503937" header="0.511811023622047" footer="0.511811023622047"/>
  <pageSetup paperSize="9" orientation="portrait"/>
  <headerFooter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4"/>
  <sheetViews>
    <sheetView workbookViewId="0">
      <selection activeCell="N16" sqref="N16"/>
    </sheetView>
  </sheetViews>
  <sheetFormatPr defaultColWidth="9" defaultRowHeight="13.5" outlineLevelRow="3"/>
  <cols>
    <col min="1" max="1" width="4.875" customWidth="1"/>
    <col min="2" max="2" width="7.875" customWidth="1"/>
    <col min="3" max="3" width="10.875" customWidth="1"/>
    <col min="4" max="4" width="11.125" customWidth="1"/>
    <col min="5" max="8" width="7.75" customWidth="1"/>
    <col min="9" max="9" width="6.625" customWidth="1"/>
    <col min="10" max="10" width="4.875" customWidth="1"/>
  </cols>
  <sheetData>
    <row r="1" ht="31.5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24.95" customHeight="1" spans="1:2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4" t="s">
        <v>7</v>
      </c>
      <c r="H2" s="3" t="s">
        <v>8</v>
      </c>
      <c r="I2" s="4" t="s">
        <v>9</v>
      </c>
      <c r="J2" s="4" t="s">
        <v>10</v>
      </c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ht="14.25" spans="1:10">
      <c r="A3" s="7">
        <v>1</v>
      </c>
      <c r="B3" s="7" t="s">
        <v>102</v>
      </c>
      <c r="C3" s="7" t="s">
        <v>103</v>
      </c>
      <c r="D3" s="7">
        <v>21220204726</v>
      </c>
      <c r="E3" s="7">
        <v>89</v>
      </c>
      <c r="F3" s="7">
        <f>E3*0.4</f>
        <v>35.6</v>
      </c>
      <c r="G3" s="8">
        <v>87.606</v>
      </c>
      <c r="H3" s="8">
        <f>G3*0.6</f>
        <v>52.5636</v>
      </c>
      <c r="I3" s="8">
        <f>F3+H3</f>
        <v>88.1636</v>
      </c>
      <c r="J3" s="7">
        <f>RANK(I3,I:I)</f>
        <v>1</v>
      </c>
    </row>
    <row r="4" spans="1:10">
      <c r="A4" s="9">
        <v>2</v>
      </c>
      <c r="B4" s="9"/>
      <c r="C4" s="9" t="s">
        <v>103</v>
      </c>
      <c r="D4" s="9">
        <v>21220204716</v>
      </c>
      <c r="E4" s="9">
        <v>89</v>
      </c>
      <c r="F4" s="9">
        <f>E4*0.4</f>
        <v>35.6</v>
      </c>
      <c r="G4" s="10">
        <v>84.324</v>
      </c>
      <c r="H4" s="10">
        <f>G4*0.6</f>
        <v>50.5944</v>
      </c>
      <c r="I4" s="10">
        <f>F4+H4</f>
        <v>86.1944</v>
      </c>
      <c r="J4" s="9">
        <f>RANK(I4,I:I)</f>
        <v>2</v>
      </c>
    </row>
  </sheetData>
  <sortState ref="A2:K3">
    <sortCondition ref="I2:I3" descending="1"/>
  </sortState>
  <mergeCells count="1">
    <mergeCell ref="A1:J1"/>
  </mergeCells>
  <pageMargins left="0.748031496062992" right="0.748031496062992" top="0.984251968503937" bottom="0.984251968503937" header="0.511811023622047" footer="0.511811023622047"/>
  <pageSetup paperSize="9" orientation="portrait"/>
  <headerFooter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4"/>
  <sheetViews>
    <sheetView workbookViewId="0">
      <selection activeCell="F21" sqref="F21"/>
    </sheetView>
  </sheetViews>
  <sheetFormatPr defaultColWidth="9" defaultRowHeight="13.5" outlineLevelRow="3"/>
  <cols>
    <col min="1" max="1" width="4.875" customWidth="1"/>
    <col min="2" max="2" width="7.875" customWidth="1"/>
    <col min="3" max="3" width="13.125" customWidth="1"/>
    <col min="4" max="4" width="11.125" customWidth="1"/>
    <col min="5" max="5" width="8.375" customWidth="1"/>
    <col min="6" max="6" width="11.125" customWidth="1"/>
    <col min="7" max="7" width="8.375" customWidth="1"/>
    <col min="8" max="8" width="8.875" customWidth="1"/>
    <col min="9" max="9" width="6.625" customWidth="1"/>
    <col min="10" max="10" width="4.875" customWidth="1"/>
  </cols>
  <sheetData>
    <row r="1" customFormat="1" ht="31.5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="1" customFormat="1" ht="24.95" customHeight="1" spans="1:2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4" t="s">
        <v>7</v>
      </c>
      <c r="H2" s="3" t="s">
        <v>8</v>
      </c>
      <c r="I2" s="4" t="s">
        <v>9</v>
      </c>
      <c r="J2" s="4" t="s">
        <v>10</v>
      </c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10">
      <c r="A3" s="5">
        <v>1</v>
      </c>
      <c r="B3" s="5"/>
      <c r="C3" s="5" t="s">
        <v>104</v>
      </c>
      <c r="D3" s="5">
        <v>21220205623</v>
      </c>
      <c r="E3" s="5">
        <v>72</v>
      </c>
      <c r="F3" s="5">
        <f>E3*0.4</f>
        <v>28.8</v>
      </c>
      <c r="G3" s="11" t="s">
        <v>105</v>
      </c>
      <c r="H3" s="5"/>
      <c r="I3" s="5">
        <f>F3+H3</f>
        <v>28.8</v>
      </c>
      <c r="J3" s="5">
        <f>RANK(I3,I:I)</f>
        <v>1</v>
      </c>
    </row>
    <row r="4" spans="1:10">
      <c r="A4" s="5">
        <v>2</v>
      </c>
      <c r="B4" s="5"/>
      <c r="C4" s="5" t="s">
        <v>104</v>
      </c>
      <c r="D4" s="5">
        <v>21220205624</v>
      </c>
      <c r="E4" s="5">
        <v>62</v>
      </c>
      <c r="F4" s="5">
        <f>E4*0.4</f>
        <v>24.8</v>
      </c>
      <c r="G4" s="11" t="s">
        <v>105</v>
      </c>
      <c r="H4" s="5"/>
      <c r="I4" s="5">
        <f>F4+H4</f>
        <v>24.8</v>
      </c>
      <c r="J4" s="5">
        <f>RANK(I4,I:I)</f>
        <v>2</v>
      </c>
    </row>
  </sheetData>
  <mergeCells count="1">
    <mergeCell ref="A1:I1"/>
  </mergeCells>
  <pageMargins left="0.75" right="0.75" top="1" bottom="1" header="0.5" footer="0.5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3"/>
  <sheetViews>
    <sheetView workbookViewId="0">
      <selection activeCell="I3" sqref="I3"/>
    </sheetView>
  </sheetViews>
  <sheetFormatPr defaultColWidth="9" defaultRowHeight="13.5" outlineLevelRow="2"/>
  <cols>
    <col min="1" max="1" width="4.875" customWidth="1"/>
    <col min="2" max="2" width="7.875" customWidth="1"/>
    <col min="3" max="3" width="13.125" customWidth="1"/>
    <col min="4" max="4" width="11.125" customWidth="1"/>
    <col min="5" max="8" width="7.25" customWidth="1"/>
    <col min="9" max="9" width="6.625" customWidth="1"/>
    <col min="10" max="10" width="4.875" customWidth="1"/>
  </cols>
  <sheetData>
    <row r="1" ht="31.5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24.95" customHeight="1" spans="1:2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4" t="s">
        <v>7</v>
      </c>
      <c r="H2" s="3" t="s">
        <v>8</v>
      </c>
      <c r="I2" s="4" t="s">
        <v>9</v>
      </c>
      <c r="J2" s="4" t="s">
        <v>10</v>
      </c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ht="14.25" spans="1:10">
      <c r="A3" s="7">
        <v>1</v>
      </c>
      <c r="B3" s="7" t="s">
        <v>106</v>
      </c>
      <c r="C3" s="7" t="s">
        <v>107</v>
      </c>
      <c r="D3" s="7">
        <v>21220206623</v>
      </c>
      <c r="E3" s="7">
        <v>87</v>
      </c>
      <c r="F3" s="7">
        <f>E3*0.4</f>
        <v>34.8</v>
      </c>
      <c r="G3" s="8">
        <v>87.106</v>
      </c>
      <c r="H3" s="8">
        <f>G3*0.6</f>
        <v>52.2636</v>
      </c>
      <c r="I3" s="8">
        <f>F3+H3</f>
        <v>87.0636</v>
      </c>
      <c r="J3" s="7">
        <f>RANK(I3,I:I)</f>
        <v>1</v>
      </c>
    </row>
  </sheetData>
  <mergeCells count="1">
    <mergeCell ref="A1:J1"/>
  </mergeCells>
  <pageMargins left="0.748031496062992" right="0.748031496062992" top="0.984251968503937" bottom="0.984251968503937" header="0.511811023622047" footer="0.511811023622047"/>
  <pageSetup paperSize="9" orientation="portrait"/>
  <headerFooter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9"/>
  <sheetViews>
    <sheetView workbookViewId="0">
      <selection activeCell="J3" sqref="J3"/>
    </sheetView>
  </sheetViews>
  <sheetFormatPr defaultColWidth="9" defaultRowHeight="13.5"/>
  <cols>
    <col min="1" max="1" width="4.875" customWidth="1"/>
    <col min="2" max="2" width="7.875" customWidth="1"/>
    <col min="3" max="3" width="13.125" customWidth="1"/>
    <col min="4" max="4" width="11.125" customWidth="1"/>
    <col min="5" max="8" width="7.125" customWidth="1"/>
    <col min="9" max="9" width="6.625" customWidth="1"/>
    <col min="10" max="10" width="4.875" customWidth="1"/>
  </cols>
  <sheetData>
    <row r="1" ht="31.5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24.95" customHeight="1" spans="1:2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4" t="s">
        <v>7</v>
      </c>
      <c r="H2" s="3" t="s">
        <v>8</v>
      </c>
      <c r="I2" s="4" t="s">
        <v>9</v>
      </c>
      <c r="J2" s="4" t="s">
        <v>10</v>
      </c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10">
      <c r="A3" s="5">
        <v>1</v>
      </c>
      <c r="B3" s="5" t="s">
        <v>108</v>
      </c>
      <c r="C3" s="11" t="s">
        <v>109</v>
      </c>
      <c r="D3" s="5">
        <v>21220206816</v>
      </c>
      <c r="E3" s="5">
        <v>67</v>
      </c>
      <c r="F3" s="5">
        <f>E3*0.4</f>
        <v>26.8</v>
      </c>
      <c r="G3" s="6">
        <v>80.46</v>
      </c>
      <c r="H3" s="6">
        <f>G3*0.6</f>
        <v>48.276</v>
      </c>
      <c r="I3" s="6">
        <f>F3+H3</f>
        <v>75.076</v>
      </c>
      <c r="J3" s="5">
        <f>RANK(I3,I:I)</f>
        <v>1</v>
      </c>
    </row>
    <row r="4" ht="14.25" spans="1:10">
      <c r="A4" s="7">
        <v>2</v>
      </c>
      <c r="B4" s="7" t="s">
        <v>110</v>
      </c>
      <c r="C4" s="14" t="s">
        <v>109</v>
      </c>
      <c r="D4" s="7">
        <v>21220206815</v>
      </c>
      <c r="E4" s="7">
        <v>55</v>
      </c>
      <c r="F4" s="7">
        <f>E4*0.4</f>
        <v>22</v>
      </c>
      <c r="G4" s="8">
        <v>83.104</v>
      </c>
      <c r="H4" s="8">
        <f>G4*0.6</f>
        <v>49.8624</v>
      </c>
      <c r="I4" s="8">
        <f>F4+H4</f>
        <v>71.8624</v>
      </c>
      <c r="J4" s="7">
        <f>RANK(I4,I:I)</f>
        <v>2</v>
      </c>
    </row>
    <row r="5" spans="1:10">
      <c r="A5" s="15"/>
      <c r="B5" s="15"/>
      <c r="C5" s="15"/>
      <c r="D5" s="15"/>
      <c r="E5" s="15"/>
      <c r="F5" s="15"/>
      <c r="G5" s="15"/>
      <c r="H5" s="15"/>
      <c r="I5" s="15"/>
      <c r="J5" s="15"/>
    </row>
    <row r="6" spans="1:10">
      <c r="A6" s="15"/>
      <c r="B6" s="15"/>
      <c r="C6" s="15"/>
      <c r="D6" s="15"/>
      <c r="E6" s="15"/>
      <c r="F6" s="15"/>
      <c r="G6" s="15"/>
      <c r="H6" s="15"/>
      <c r="I6" s="15"/>
      <c r="J6" s="15"/>
    </row>
    <row r="7" spans="1:10">
      <c r="A7" s="15"/>
      <c r="B7" s="15"/>
      <c r="C7" s="15"/>
      <c r="D7" s="15"/>
      <c r="E7" s="15"/>
      <c r="F7" s="15"/>
      <c r="G7" s="15"/>
      <c r="H7" s="15"/>
      <c r="I7" s="15"/>
      <c r="J7" s="15"/>
    </row>
    <row r="8" spans="1:10">
      <c r="A8" s="15"/>
      <c r="B8" s="15"/>
      <c r="C8" s="15"/>
      <c r="D8" s="15"/>
      <c r="E8" s="15"/>
      <c r="F8" s="15"/>
      <c r="G8" s="15"/>
      <c r="H8" s="15"/>
      <c r="I8" s="15"/>
      <c r="J8" s="15"/>
    </row>
    <row r="9" spans="1:10">
      <c r="A9" s="15"/>
      <c r="B9" s="15"/>
      <c r="C9" s="15"/>
      <c r="D9" s="15"/>
      <c r="E9" s="15"/>
      <c r="F9" s="15"/>
      <c r="G9" s="15"/>
      <c r="H9" s="15"/>
      <c r="I9" s="15"/>
      <c r="J9" s="15"/>
    </row>
  </sheetData>
  <mergeCells count="1">
    <mergeCell ref="A1:J1"/>
  </mergeCells>
  <pageMargins left="0.748031496062992" right="0.748031496062992" top="0.984251968503937" bottom="0.984251968503937" header="0.511811023622047" footer="0.511811023622047"/>
  <pageSetup paperSize="9" orientation="portrait"/>
  <headerFooter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3"/>
  <sheetViews>
    <sheetView workbookViewId="0">
      <selection activeCell="H10" sqref="H10"/>
    </sheetView>
  </sheetViews>
  <sheetFormatPr defaultColWidth="9" defaultRowHeight="13.5"/>
  <cols>
    <col min="1" max="1" width="4.875" customWidth="1"/>
    <col min="2" max="2" width="7.875" customWidth="1"/>
    <col min="3" max="3" width="10.375" customWidth="1"/>
    <col min="4" max="4" width="11.125" customWidth="1"/>
    <col min="5" max="8" width="7.875" customWidth="1"/>
    <col min="9" max="9" width="6.625" customWidth="1"/>
    <col min="10" max="10" width="4.875" customWidth="1"/>
  </cols>
  <sheetData>
    <row r="1" ht="31.5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24.95" customHeight="1" spans="1:2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4" t="s">
        <v>7</v>
      </c>
      <c r="H2" s="3" t="s">
        <v>8</v>
      </c>
      <c r="I2" s="4" t="s">
        <v>9</v>
      </c>
      <c r="J2" s="4" t="s">
        <v>10</v>
      </c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10">
      <c r="A3" s="5">
        <v>1</v>
      </c>
      <c r="B3" s="5" t="s">
        <v>111</v>
      </c>
      <c r="C3" s="5" t="s">
        <v>112</v>
      </c>
      <c r="D3" s="5">
        <v>21220102822</v>
      </c>
      <c r="E3" s="5">
        <v>82</v>
      </c>
      <c r="F3" s="5">
        <f t="shared" ref="F3:F13" si="0">E3*0.4</f>
        <v>32.8</v>
      </c>
      <c r="G3" s="6">
        <v>84.014</v>
      </c>
      <c r="H3" s="6">
        <f t="shared" ref="H3:H13" si="1">G3*0.6</f>
        <v>50.4084</v>
      </c>
      <c r="I3" s="6">
        <v>83.2084</v>
      </c>
      <c r="J3" s="5">
        <v>1</v>
      </c>
    </row>
    <row r="4" spans="1:10">
      <c r="A4" s="5">
        <v>2</v>
      </c>
      <c r="B4" s="5" t="s">
        <v>113</v>
      </c>
      <c r="C4" s="5" t="s">
        <v>112</v>
      </c>
      <c r="D4" s="5">
        <v>21220102825</v>
      </c>
      <c r="E4" s="5">
        <v>82</v>
      </c>
      <c r="F4" s="5">
        <f t="shared" si="0"/>
        <v>32.8</v>
      </c>
      <c r="G4" s="6">
        <v>81.55</v>
      </c>
      <c r="H4" s="6">
        <f t="shared" si="1"/>
        <v>48.93</v>
      </c>
      <c r="I4" s="6">
        <v>81.73</v>
      </c>
      <c r="J4" s="5">
        <v>2</v>
      </c>
    </row>
    <row r="5" spans="1:10">
      <c r="A5" s="5">
        <v>3</v>
      </c>
      <c r="B5" s="5" t="s">
        <v>114</v>
      </c>
      <c r="C5" s="5" t="s">
        <v>112</v>
      </c>
      <c r="D5" s="5">
        <v>21220102828</v>
      </c>
      <c r="E5" s="5">
        <v>72</v>
      </c>
      <c r="F5" s="5">
        <f t="shared" si="0"/>
        <v>28.8</v>
      </c>
      <c r="G5" s="6">
        <v>86.908</v>
      </c>
      <c r="H5" s="6">
        <f t="shared" si="1"/>
        <v>52.1448</v>
      </c>
      <c r="I5" s="6">
        <v>80.9448</v>
      </c>
      <c r="J5" s="5">
        <v>3</v>
      </c>
    </row>
    <row r="6" spans="1:10">
      <c r="A6" s="5">
        <v>4</v>
      </c>
      <c r="B6" s="5" t="s">
        <v>115</v>
      </c>
      <c r="C6" s="5" t="s">
        <v>112</v>
      </c>
      <c r="D6" s="5">
        <v>21220102827</v>
      </c>
      <c r="E6" s="5">
        <v>70.5</v>
      </c>
      <c r="F6" s="5">
        <f t="shared" si="0"/>
        <v>28.2</v>
      </c>
      <c r="G6" s="6">
        <v>87.236</v>
      </c>
      <c r="H6" s="6">
        <f t="shared" si="1"/>
        <v>52.3416</v>
      </c>
      <c r="I6" s="6">
        <v>80.5416</v>
      </c>
      <c r="J6" s="5">
        <v>4</v>
      </c>
    </row>
    <row r="7" spans="1:10">
      <c r="A7" s="5">
        <v>5</v>
      </c>
      <c r="B7" s="5" t="s">
        <v>116</v>
      </c>
      <c r="C7" s="5" t="s">
        <v>112</v>
      </c>
      <c r="D7" s="5">
        <v>21220102826</v>
      </c>
      <c r="E7" s="5">
        <v>74</v>
      </c>
      <c r="F7" s="5">
        <f t="shared" si="0"/>
        <v>29.6</v>
      </c>
      <c r="G7" s="6">
        <v>83.204</v>
      </c>
      <c r="H7" s="6">
        <f t="shared" si="1"/>
        <v>49.9224</v>
      </c>
      <c r="I7" s="6">
        <v>79.5224</v>
      </c>
      <c r="J7" s="5">
        <v>5</v>
      </c>
    </row>
    <row r="8" spans="1:10">
      <c r="A8" s="5">
        <v>6</v>
      </c>
      <c r="B8" s="5" t="s">
        <v>117</v>
      </c>
      <c r="C8" s="5" t="s">
        <v>112</v>
      </c>
      <c r="D8" s="5">
        <v>21220102818</v>
      </c>
      <c r="E8" s="5">
        <v>71</v>
      </c>
      <c r="F8" s="5">
        <f t="shared" si="0"/>
        <v>28.4</v>
      </c>
      <c r="G8" s="6">
        <v>83.954</v>
      </c>
      <c r="H8" s="6">
        <f t="shared" si="1"/>
        <v>50.3724</v>
      </c>
      <c r="I8" s="6">
        <v>78.7724</v>
      </c>
      <c r="J8" s="5">
        <v>6</v>
      </c>
    </row>
    <row r="9" ht="14.25" spans="1:10">
      <c r="A9" s="7">
        <v>7</v>
      </c>
      <c r="B9" s="7" t="s">
        <v>118</v>
      </c>
      <c r="C9" s="7" t="s">
        <v>112</v>
      </c>
      <c r="D9" s="7">
        <v>21220102819</v>
      </c>
      <c r="E9" s="7">
        <v>70</v>
      </c>
      <c r="F9" s="7">
        <f t="shared" si="0"/>
        <v>28</v>
      </c>
      <c r="G9" s="8">
        <v>84.514</v>
      </c>
      <c r="H9" s="8">
        <f t="shared" si="1"/>
        <v>50.7084</v>
      </c>
      <c r="I9" s="8">
        <v>78.7084</v>
      </c>
      <c r="J9" s="7">
        <v>7</v>
      </c>
    </row>
    <row r="10" spans="1:10">
      <c r="A10" s="9">
        <v>8</v>
      </c>
      <c r="B10" s="9"/>
      <c r="C10" s="9" t="s">
        <v>112</v>
      </c>
      <c r="D10" s="9">
        <v>21220102823</v>
      </c>
      <c r="E10" s="9">
        <v>68</v>
      </c>
      <c r="F10" s="9">
        <f t="shared" si="0"/>
        <v>27.2</v>
      </c>
      <c r="G10" s="13" t="s">
        <v>105</v>
      </c>
      <c r="H10" s="10"/>
      <c r="I10" s="10">
        <v>27.2</v>
      </c>
      <c r="J10" s="9">
        <v>8</v>
      </c>
    </row>
    <row r="11" spans="1:10">
      <c r="A11" s="5">
        <v>9</v>
      </c>
      <c r="B11" s="5"/>
      <c r="C11" s="5" t="s">
        <v>112</v>
      </c>
      <c r="D11" s="5">
        <v>21220102820</v>
      </c>
      <c r="E11" s="5">
        <v>53</v>
      </c>
      <c r="F11" s="5">
        <f t="shared" si="0"/>
        <v>21.2</v>
      </c>
      <c r="G11" s="11" t="s">
        <v>105</v>
      </c>
      <c r="H11" s="6"/>
      <c r="I11" s="6">
        <v>21.2</v>
      </c>
      <c r="J11" s="5">
        <v>9</v>
      </c>
    </row>
    <row r="12" spans="1:10">
      <c r="A12" s="5">
        <v>10</v>
      </c>
      <c r="B12" s="5"/>
      <c r="C12" s="5" t="s">
        <v>112</v>
      </c>
      <c r="D12" s="5">
        <v>21220102821</v>
      </c>
      <c r="E12" s="5">
        <v>46</v>
      </c>
      <c r="F12" s="5">
        <f t="shared" si="0"/>
        <v>18.4</v>
      </c>
      <c r="G12" s="11" t="s">
        <v>105</v>
      </c>
      <c r="H12" s="6"/>
      <c r="I12" s="6">
        <v>18.4</v>
      </c>
      <c r="J12" s="5">
        <v>10</v>
      </c>
    </row>
    <row r="13" spans="1:10">
      <c r="A13" s="5">
        <v>11</v>
      </c>
      <c r="B13" s="5"/>
      <c r="C13" s="5" t="s">
        <v>112</v>
      </c>
      <c r="D13" s="5">
        <v>21220102824</v>
      </c>
      <c r="E13" s="5">
        <v>43</v>
      </c>
      <c r="F13" s="5">
        <f t="shared" si="0"/>
        <v>17.2</v>
      </c>
      <c r="G13" s="11" t="s">
        <v>105</v>
      </c>
      <c r="H13" s="6"/>
      <c r="I13" s="6">
        <v>17.2</v>
      </c>
      <c r="J13" s="5">
        <v>11</v>
      </c>
    </row>
  </sheetData>
  <sortState ref="A2:K12">
    <sortCondition ref="I2:I12" descending="1"/>
  </sortState>
  <mergeCells count="1">
    <mergeCell ref="A1:J1"/>
  </mergeCells>
  <pageMargins left="0.748031496062992" right="0.748031496062992" top="0.984251968503937" bottom="0.984251968503937" header="0.511811023622047" footer="0.511811023622047"/>
  <pageSetup paperSize="9" orientation="portrait"/>
  <headerFooter>
    <oddFooter>&amp;C第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3"/>
  <sheetViews>
    <sheetView workbookViewId="0">
      <selection activeCell="I7" sqref="I7"/>
    </sheetView>
  </sheetViews>
  <sheetFormatPr defaultColWidth="9" defaultRowHeight="13.5"/>
  <cols>
    <col min="1" max="1" width="4.875" customWidth="1"/>
    <col min="2" max="2" width="7.875" customWidth="1"/>
    <col min="3" max="3" width="10.375" customWidth="1"/>
    <col min="4" max="4" width="11.125" customWidth="1"/>
    <col min="5" max="8" width="7.75" customWidth="1"/>
    <col min="9" max="9" width="6.625" customWidth="1"/>
    <col min="10" max="10" width="4.875" customWidth="1"/>
  </cols>
  <sheetData>
    <row r="1" ht="31.5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24.95" customHeight="1" spans="1:2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4" t="s">
        <v>7</v>
      </c>
      <c r="H2" s="3" t="s">
        <v>8</v>
      </c>
      <c r="I2" s="4" t="s">
        <v>9</v>
      </c>
      <c r="J2" s="4" t="s">
        <v>10</v>
      </c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10">
      <c r="A3" s="5">
        <v>1</v>
      </c>
      <c r="B3" s="5" t="s">
        <v>119</v>
      </c>
      <c r="C3" s="5" t="s">
        <v>120</v>
      </c>
      <c r="D3" s="5">
        <v>21220206102</v>
      </c>
      <c r="E3" s="5">
        <v>77</v>
      </c>
      <c r="F3" s="5">
        <f t="shared" ref="F3:F13" si="0">E3*0.4</f>
        <v>30.8</v>
      </c>
      <c r="G3" s="6">
        <v>84.772</v>
      </c>
      <c r="H3" s="6">
        <f t="shared" ref="H3:H13" si="1">G3*0.6</f>
        <v>50.8632</v>
      </c>
      <c r="I3" s="6">
        <f t="shared" ref="I3:I13" si="2">F3+H3</f>
        <v>81.6632</v>
      </c>
      <c r="J3" s="5">
        <v>1</v>
      </c>
    </row>
    <row r="4" spans="1:10">
      <c r="A4" s="5">
        <v>2</v>
      </c>
      <c r="B4" s="5" t="s">
        <v>121</v>
      </c>
      <c r="C4" s="5" t="s">
        <v>120</v>
      </c>
      <c r="D4" s="5">
        <v>21220206108</v>
      </c>
      <c r="E4" s="5">
        <v>76</v>
      </c>
      <c r="F4" s="5">
        <f t="shared" si="0"/>
        <v>30.4</v>
      </c>
      <c r="G4" s="6">
        <v>85.004</v>
      </c>
      <c r="H4" s="6">
        <f t="shared" si="1"/>
        <v>51.0024</v>
      </c>
      <c r="I4" s="6">
        <f t="shared" si="2"/>
        <v>81.4024</v>
      </c>
      <c r="J4" s="5">
        <v>2</v>
      </c>
    </row>
    <row r="5" spans="1:10">
      <c r="A5" s="5">
        <v>3</v>
      </c>
      <c r="B5" s="5" t="s">
        <v>122</v>
      </c>
      <c r="C5" s="5" t="s">
        <v>120</v>
      </c>
      <c r="D5" s="5">
        <v>21220206113</v>
      </c>
      <c r="E5" s="5">
        <v>73</v>
      </c>
      <c r="F5" s="5">
        <f t="shared" si="0"/>
        <v>29.2</v>
      </c>
      <c r="G5" s="6">
        <v>86.016</v>
      </c>
      <c r="H5" s="6">
        <f t="shared" si="1"/>
        <v>51.6096</v>
      </c>
      <c r="I5" s="6">
        <f t="shared" si="2"/>
        <v>80.8096</v>
      </c>
      <c r="J5" s="5">
        <v>3</v>
      </c>
    </row>
    <row r="6" spans="1:10">
      <c r="A6" s="5">
        <v>4</v>
      </c>
      <c r="B6" s="5" t="s">
        <v>123</v>
      </c>
      <c r="C6" s="5" t="s">
        <v>120</v>
      </c>
      <c r="D6" s="5">
        <v>21220206103</v>
      </c>
      <c r="E6" s="5">
        <v>70</v>
      </c>
      <c r="F6" s="5">
        <f t="shared" si="0"/>
        <v>28</v>
      </c>
      <c r="G6" s="6">
        <v>84.258</v>
      </c>
      <c r="H6" s="6">
        <f t="shared" si="1"/>
        <v>50.5548</v>
      </c>
      <c r="I6" s="6">
        <f t="shared" si="2"/>
        <v>78.5548</v>
      </c>
      <c r="J6" s="5">
        <v>4</v>
      </c>
    </row>
    <row r="7" spans="1:10">
      <c r="A7" s="5">
        <v>5</v>
      </c>
      <c r="B7" s="5" t="s">
        <v>124</v>
      </c>
      <c r="C7" s="5" t="s">
        <v>120</v>
      </c>
      <c r="D7" s="5">
        <v>21220206105</v>
      </c>
      <c r="E7" s="5">
        <v>68</v>
      </c>
      <c r="F7" s="5">
        <f t="shared" si="0"/>
        <v>27.2</v>
      </c>
      <c r="G7" s="6">
        <v>85.53</v>
      </c>
      <c r="H7" s="6">
        <f t="shared" si="1"/>
        <v>51.318</v>
      </c>
      <c r="I7" s="6">
        <f t="shared" si="2"/>
        <v>78.518</v>
      </c>
      <c r="J7" s="5">
        <v>5</v>
      </c>
    </row>
    <row r="8" spans="1:10">
      <c r="A8" s="5">
        <v>6</v>
      </c>
      <c r="B8" s="5" t="s">
        <v>125</v>
      </c>
      <c r="C8" s="5" t="s">
        <v>120</v>
      </c>
      <c r="D8" s="5">
        <v>21220206110</v>
      </c>
      <c r="E8" s="5">
        <v>64</v>
      </c>
      <c r="F8" s="5">
        <f t="shared" si="0"/>
        <v>25.6</v>
      </c>
      <c r="G8" s="6">
        <v>86.756</v>
      </c>
      <c r="H8" s="6">
        <f t="shared" si="1"/>
        <v>52.0536</v>
      </c>
      <c r="I8" s="6">
        <f t="shared" si="2"/>
        <v>77.6536</v>
      </c>
      <c r="J8" s="5">
        <v>6</v>
      </c>
    </row>
    <row r="9" spans="1:10">
      <c r="A9" s="5">
        <v>7</v>
      </c>
      <c r="B9" s="5" t="s">
        <v>126</v>
      </c>
      <c r="C9" s="5" t="s">
        <v>120</v>
      </c>
      <c r="D9" s="5">
        <v>21220206111</v>
      </c>
      <c r="E9" s="5">
        <v>64</v>
      </c>
      <c r="F9" s="5">
        <f t="shared" si="0"/>
        <v>25.6</v>
      </c>
      <c r="G9" s="6">
        <v>85.69</v>
      </c>
      <c r="H9" s="6">
        <f t="shared" si="1"/>
        <v>51.414</v>
      </c>
      <c r="I9" s="6">
        <f t="shared" si="2"/>
        <v>77.014</v>
      </c>
      <c r="J9" s="5">
        <v>7</v>
      </c>
    </row>
    <row r="10" ht="14.25" spans="1:10">
      <c r="A10" s="7">
        <v>8</v>
      </c>
      <c r="B10" s="7" t="s">
        <v>127</v>
      </c>
      <c r="C10" s="7" t="s">
        <v>120</v>
      </c>
      <c r="D10" s="7">
        <v>21220206107</v>
      </c>
      <c r="E10" s="7">
        <v>61</v>
      </c>
      <c r="F10" s="7">
        <f t="shared" si="0"/>
        <v>24.4</v>
      </c>
      <c r="G10" s="8">
        <v>85.486</v>
      </c>
      <c r="H10" s="8">
        <f t="shared" si="1"/>
        <v>51.2916</v>
      </c>
      <c r="I10" s="8">
        <f t="shared" si="2"/>
        <v>75.6916</v>
      </c>
      <c r="J10" s="7">
        <v>8</v>
      </c>
    </row>
    <row r="11" spans="1:10">
      <c r="A11" s="9">
        <v>9</v>
      </c>
      <c r="B11" s="9"/>
      <c r="C11" s="9" t="s">
        <v>120</v>
      </c>
      <c r="D11" s="9">
        <v>21220206112</v>
      </c>
      <c r="E11" s="9">
        <v>60</v>
      </c>
      <c r="F11" s="9">
        <f t="shared" si="0"/>
        <v>24</v>
      </c>
      <c r="G11" s="10">
        <v>86.128</v>
      </c>
      <c r="H11" s="10">
        <f t="shared" si="1"/>
        <v>51.6768</v>
      </c>
      <c r="I11" s="10">
        <f t="shared" si="2"/>
        <v>75.6768</v>
      </c>
      <c r="J11" s="9">
        <v>9</v>
      </c>
    </row>
    <row r="12" spans="1:10">
      <c r="A12" s="5">
        <v>10</v>
      </c>
      <c r="B12" s="5"/>
      <c r="C12" s="5" t="s">
        <v>120</v>
      </c>
      <c r="D12" s="5">
        <v>21220206109</v>
      </c>
      <c r="E12" s="5">
        <v>62</v>
      </c>
      <c r="F12" s="5">
        <f t="shared" si="0"/>
        <v>24.8</v>
      </c>
      <c r="G12" s="6">
        <v>84.232</v>
      </c>
      <c r="H12" s="6">
        <f t="shared" si="1"/>
        <v>50.5392</v>
      </c>
      <c r="I12" s="6">
        <f t="shared" si="2"/>
        <v>75.3392</v>
      </c>
      <c r="J12" s="5">
        <v>10</v>
      </c>
    </row>
    <row r="13" spans="1:10">
      <c r="A13" s="5">
        <v>11</v>
      </c>
      <c r="B13" s="5"/>
      <c r="C13" s="5" t="s">
        <v>120</v>
      </c>
      <c r="D13" s="5">
        <v>21220206114</v>
      </c>
      <c r="E13" s="5">
        <v>57</v>
      </c>
      <c r="F13" s="5">
        <f t="shared" si="0"/>
        <v>22.8</v>
      </c>
      <c r="G13" s="11" t="s">
        <v>105</v>
      </c>
      <c r="H13" s="6"/>
      <c r="I13" s="6"/>
      <c r="J13" s="5">
        <v>11</v>
      </c>
    </row>
  </sheetData>
  <sortState ref="A2:K12">
    <sortCondition ref="I2:I12" descending="1"/>
  </sortState>
  <mergeCells count="1">
    <mergeCell ref="A1:J1"/>
  </mergeCells>
  <pageMargins left="0.748031496062992" right="0.748031496062992" top="0.984251968503937" bottom="0.984251968503937" header="0.511811023622047" footer="0.511811023622047"/>
  <pageSetup paperSize="9" orientation="portrait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2"/>
  <sheetViews>
    <sheetView workbookViewId="0">
      <selection activeCell="K23" sqref="K23"/>
    </sheetView>
  </sheetViews>
  <sheetFormatPr defaultColWidth="9" defaultRowHeight="13.5"/>
  <cols>
    <col min="1" max="1" width="4.875" customWidth="1"/>
    <col min="2" max="2" width="7.875" customWidth="1"/>
    <col min="3" max="3" width="10.5" customWidth="1"/>
    <col min="4" max="4" width="11.125" customWidth="1"/>
    <col min="5" max="8" width="7.375" customWidth="1"/>
    <col min="9" max="9" width="6.625" customWidth="1"/>
    <col min="10" max="10" width="4.875" customWidth="1"/>
    <col min="11" max="11" width="16.875" customWidth="1"/>
  </cols>
  <sheetData>
    <row r="1" ht="30" customHeight="1" spans="1:10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</row>
    <row r="2" s="1" customFormat="1" ht="24.95" customHeight="1" spans="1:2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4" t="s">
        <v>7</v>
      </c>
      <c r="H2" s="3" t="s">
        <v>8</v>
      </c>
      <c r="I2" s="4" t="s">
        <v>9</v>
      </c>
      <c r="J2" s="4" t="s">
        <v>10</v>
      </c>
      <c r="K2" s="26" t="s">
        <v>33</v>
      </c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11">
      <c r="A3" s="5">
        <v>1</v>
      </c>
      <c r="B3" s="5" t="s">
        <v>34</v>
      </c>
      <c r="C3" s="5" t="s">
        <v>35</v>
      </c>
      <c r="D3" s="5">
        <v>21220204810</v>
      </c>
      <c r="E3" s="5">
        <v>72</v>
      </c>
      <c r="F3" s="5">
        <f t="shared" ref="F3:F12" si="0">E3*0.4</f>
        <v>28.8</v>
      </c>
      <c r="G3" s="6">
        <v>86.102</v>
      </c>
      <c r="H3" s="6">
        <f t="shared" ref="H3:H12" si="1">G3*0.6</f>
        <v>51.6612</v>
      </c>
      <c r="I3" s="6">
        <f t="shared" ref="I3:I12" si="2">F3+H3</f>
        <v>80.4612</v>
      </c>
      <c r="J3" s="5">
        <f>RANK(I3,I:I)</f>
        <v>1</v>
      </c>
      <c r="K3" s="27"/>
    </row>
    <row r="4" spans="1:11">
      <c r="A4" s="5">
        <v>2</v>
      </c>
      <c r="B4" s="5" t="s">
        <v>36</v>
      </c>
      <c r="C4" s="5" t="s">
        <v>35</v>
      </c>
      <c r="D4" s="5">
        <v>21220204814</v>
      </c>
      <c r="E4" s="5">
        <v>68</v>
      </c>
      <c r="F4" s="5">
        <f t="shared" si="0"/>
        <v>27.2</v>
      </c>
      <c r="G4" s="6">
        <v>84.906</v>
      </c>
      <c r="H4" s="6">
        <f t="shared" si="1"/>
        <v>50.9436</v>
      </c>
      <c r="I4" s="6">
        <f t="shared" si="2"/>
        <v>78.1436</v>
      </c>
      <c r="J4" s="5">
        <f t="shared" ref="J4:J12" si="3">RANK(I4,I:I)</f>
        <v>2</v>
      </c>
      <c r="K4" s="27"/>
    </row>
    <row r="5" spans="1:11">
      <c r="A5" s="5">
        <v>3</v>
      </c>
      <c r="B5" s="5" t="s">
        <v>37</v>
      </c>
      <c r="C5" s="5" t="s">
        <v>35</v>
      </c>
      <c r="D5" s="5">
        <v>21220204809</v>
      </c>
      <c r="E5" s="5">
        <v>74</v>
      </c>
      <c r="F5" s="5">
        <f t="shared" si="0"/>
        <v>29.6</v>
      </c>
      <c r="G5" s="6">
        <v>80.804</v>
      </c>
      <c r="H5" s="6">
        <f t="shared" si="1"/>
        <v>48.4824</v>
      </c>
      <c r="I5" s="6">
        <f t="shared" si="2"/>
        <v>78.0824</v>
      </c>
      <c r="J5" s="5">
        <f t="shared" si="3"/>
        <v>3</v>
      </c>
      <c r="K5" s="27"/>
    </row>
    <row r="6" spans="1:11">
      <c r="A6" s="5">
        <v>4</v>
      </c>
      <c r="B6" s="5" t="s">
        <v>38</v>
      </c>
      <c r="C6" s="5" t="s">
        <v>35</v>
      </c>
      <c r="D6" s="5">
        <v>21220204803</v>
      </c>
      <c r="E6" s="5">
        <v>63</v>
      </c>
      <c r="F6" s="5">
        <f t="shared" si="0"/>
        <v>25.2</v>
      </c>
      <c r="G6" s="6">
        <v>86.71</v>
      </c>
      <c r="H6" s="6">
        <f t="shared" si="1"/>
        <v>52.026</v>
      </c>
      <c r="I6" s="6">
        <f t="shared" si="2"/>
        <v>77.226</v>
      </c>
      <c r="J6" s="5">
        <f t="shared" si="3"/>
        <v>4</v>
      </c>
      <c r="K6" s="27"/>
    </row>
    <row r="7" ht="14.25" spans="1:11">
      <c r="A7" s="7">
        <v>5</v>
      </c>
      <c r="B7" s="24" t="s">
        <v>39</v>
      </c>
      <c r="C7" s="24" t="s">
        <v>35</v>
      </c>
      <c r="D7" s="24">
        <v>21220204807</v>
      </c>
      <c r="E7" s="24">
        <v>63</v>
      </c>
      <c r="F7" s="24">
        <f t="shared" si="0"/>
        <v>25.2</v>
      </c>
      <c r="G7" s="25">
        <v>84.088</v>
      </c>
      <c r="H7" s="25">
        <f t="shared" si="1"/>
        <v>50.4528</v>
      </c>
      <c r="I7" s="25">
        <f t="shared" si="2"/>
        <v>75.6528</v>
      </c>
      <c r="J7" s="7">
        <f t="shared" si="3"/>
        <v>6</v>
      </c>
      <c r="K7" s="28"/>
    </row>
    <row r="8" spans="1:11">
      <c r="A8" s="9">
        <v>6</v>
      </c>
      <c r="B8" s="9"/>
      <c r="C8" s="9" t="s">
        <v>35</v>
      </c>
      <c r="D8" s="9">
        <v>21220204801</v>
      </c>
      <c r="E8" s="9">
        <v>56</v>
      </c>
      <c r="F8" s="9">
        <f t="shared" si="0"/>
        <v>22.4</v>
      </c>
      <c r="G8" s="10">
        <v>84.552</v>
      </c>
      <c r="H8" s="10">
        <f t="shared" si="1"/>
        <v>50.7312</v>
      </c>
      <c r="I8" s="10">
        <f t="shared" si="2"/>
        <v>73.1312</v>
      </c>
      <c r="J8" s="9">
        <f t="shared" si="3"/>
        <v>7</v>
      </c>
      <c r="K8" s="29"/>
    </row>
    <row r="9" spans="1:11">
      <c r="A9" s="5">
        <v>7</v>
      </c>
      <c r="B9" s="5"/>
      <c r="C9" s="5" t="s">
        <v>35</v>
      </c>
      <c r="D9" s="5">
        <v>21220204806</v>
      </c>
      <c r="E9" s="5">
        <v>51</v>
      </c>
      <c r="F9" s="5">
        <f t="shared" si="0"/>
        <v>20.4</v>
      </c>
      <c r="G9" s="6">
        <v>84.814</v>
      </c>
      <c r="H9" s="6">
        <f t="shared" si="1"/>
        <v>50.8884</v>
      </c>
      <c r="I9" s="6">
        <f t="shared" si="2"/>
        <v>71.2884</v>
      </c>
      <c r="J9" s="5">
        <f t="shared" si="3"/>
        <v>8</v>
      </c>
      <c r="K9" s="27"/>
    </row>
    <row r="10" spans="1:11">
      <c r="A10" s="5">
        <v>8</v>
      </c>
      <c r="B10" s="5"/>
      <c r="C10" s="5" t="s">
        <v>35</v>
      </c>
      <c r="D10" s="5">
        <v>21220204805</v>
      </c>
      <c r="E10" s="5">
        <v>53</v>
      </c>
      <c r="F10" s="5">
        <f t="shared" si="0"/>
        <v>21.2</v>
      </c>
      <c r="G10" s="6">
        <v>79.744</v>
      </c>
      <c r="H10" s="6">
        <f t="shared" si="1"/>
        <v>47.8464</v>
      </c>
      <c r="I10" s="6">
        <f t="shared" si="2"/>
        <v>69.0464</v>
      </c>
      <c r="J10" s="5">
        <f t="shared" si="3"/>
        <v>9</v>
      </c>
      <c r="K10" s="27"/>
    </row>
    <row r="11" spans="1:11">
      <c r="A11" s="5">
        <v>9</v>
      </c>
      <c r="B11" s="5"/>
      <c r="C11" s="5" t="s">
        <v>35</v>
      </c>
      <c r="D11" s="5">
        <v>21220204816</v>
      </c>
      <c r="E11" s="5">
        <v>53</v>
      </c>
      <c r="F11" s="5">
        <f t="shared" si="0"/>
        <v>21.2</v>
      </c>
      <c r="G11" s="6"/>
      <c r="H11" s="6">
        <f t="shared" si="1"/>
        <v>0</v>
      </c>
      <c r="I11" s="6">
        <f t="shared" si="2"/>
        <v>21.2</v>
      </c>
      <c r="J11" s="5">
        <f t="shared" si="3"/>
        <v>10</v>
      </c>
      <c r="K11" s="27"/>
    </row>
    <row r="12" spans="1:11">
      <c r="A12" s="5">
        <v>10</v>
      </c>
      <c r="B12" s="5"/>
      <c r="C12" s="5" t="s">
        <v>35</v>
      </c>
      <c r="D12" s="5">
        <v>21220204815</v>
      </c>
      <c r="E12" s="5">
        <v>65</v>
      </c>
      <c r="F12" s="5">
        <f t="shared" si="0"/>
        <v>26</v>
      </c>
      <c r="G12" s="6">
        <v>85.054</v>
      </c>
      <c r="H12" s="6">
        <f t="shared" si="1"/>
        <v>51.0324</v>
      </c>
      <c r="I12" s="6">
        <f t="shared" si="2"/>
        <v>77.0324</v>
      </c>
      <c r="J12" s="5">
        <f t="shared" si="3"/>
        <v>5</v>
      </c>
      <c r="K12" s="19" t="s">
        <v>40</v>
      </c>
    </row>
  </sheetData>
  <sortState ref="A2:K11">
    <sortCondition ref="I2:I11" descending="1"/>
  </sortState>
  <mergeCells count="1">
    <mergeCell ref="A1:J1"/>
  </mergeCells>
  <printOptions horizontalCentered="1"/>
  <pageMargins left="0.748031496062992" right="0.748031496062992" top="0.984251968503937" bottom="0.984251968503937" header="0.511811023622047" footer="0.511811023622047"/>
  <pageSetup paperSize="9" orientation="portrait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4"/>
  <sheetViews>
    <sheetView workbookViewId="0">
      <selection activeCell="I10" sqref="I10"/>
    </sheetView>
  </sheetViews>
  <sheetFormatPr defaultColWidth="9" defaultRowHeight="13.5"/>
  <cols>
    <col min="1" max="1" width="4.875" customWidth="1"/>
    <col min="2" max="2" width="7.875" customWidth="1"/>
    <col min="3" max="3" width="11.375" customWidth="1"/>
    <col min="4" max="4" width="12.875" customWidth="1"/>
    <col min="5" max="8" width="7.75" customWidth="1"/>
    <col min="9" max="9" width="6.625" customWidth="1"/>
    <col min="10" max="10" width="4.875" customWidth="1"/>
  </cols>
  <sheetData>
    <row r="1" ht="31.5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24.95" customHeight="1" spans="1:2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4" t="s">
        <v>7</v>
      </c>
      <c r="H2" s="3" t="s">
        <v>8</v>
      </c>
      <c r="I2" s="4" t="s">
        <v>9</v>
      </c>
      <c r="J2" s="4" t="s">
        <v>10</v>
      </c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10">
      <c r="A3" s="5">
        <v>1</v>
      </c>
      <c r="B3" s="5" t="s">
        <v>41</v>
      </c>
      <c r="C3" s="5" t="s">
        <v>42</v>
      </c>
      <c r="D3" s="5">
        <v>21220203626</v>
      </c>
      <c r="E3" s="5">
        <v>66</v>
      </c>
      <c r="F3" s="5">
        <f t="shared" ref="F3:F24" si="0">E3*0.4</f>
        <v>26.4</v>
      </c>
      <c r="G3" s="6">
        <v>87.388</v>
      </c>
      <c r="H3" s="6">
        <f t="shared" ref="H3:H24" si="1">G3*0.6</f>
        <v>52.4328</v>
      </c>
      <c r="I3" s="6">
        <f t="shared" ref="I3:I24" si="2">F3+H3</f>
        <v>78.8328</v>
      </c>
      <c r="J3" s="5">
        <f t="shared" ref="J3:J24" si="3">RANK(I3,I:I)</f>
        <v>1</v>
      </c>
    </row>
    <row r="4" spans="1:10">
      <c r="A4" s="5">
        <v>2</v>
      </c>
      <c r="B4" s="5" t="s">
        <v>43</v>
      </c>
      <c r="C4" s="5" t="s">
        <v>42</v>
      </c>
      <c r="D4" s="5">
        <v>21220204608</v>
      </c>
      <c r="E4" s="5">
        <v>69</v>
      </c>
      <c r="F4" s="5">
        <f t="shared" si="0"/>
        <v>27.6</v>
      </c>
      <c r="G4" s="6">
        <v>84.534</v>
      </c>
      <c r="H4" s="6">
        <f t="shared" si="1"/>
        <v>50.7204</v>
      </c>
      <c r="I4" s="6">
        <f t="shared" si="2"/>
        <v>78.3204</v>
      </c>
      <c r="J4" s="5">
        <f t="shared" si="3"/>
        <v>2</v>
      </c>
    </row>
    <row r="5" spans="1:10">
      <c r="A5" s="5">
        <v>3</v>
      </c>
      <c r="B5" s="5" t="s">
        <v>44</v>
      </c>
      <c r="C5" s="5" t="s">
        <v>42</v>
      </c>
      <c r="D5" s="5">
        <v>21220203809</v>
      </c>
      <c r="E5" s="5">
        <v>68</v>
      </c>
      <c r="F5" s="5">
        <f t="shared" si="0"/>
        <v>27.2</v>
      </c>
      <c r="G5" s="6">
        <v>85.004</v>
      </c>
      <c r="H5" s="6">
        <f t="shared" si="1"/>
        <v>51.0024</v>
      </c>
      <c r="I5" s="6">
        <f t="shared" si="2"/>
        <v>78.2024</v>
      </c>
      <c r="J5" s="5">
        <f t="shared" si="3"/>
        <v>3</v>
      </c>
    </row>
    <row r="6" spans="1:10">
      <c r="A6" s="5">
        <v>4</v>
      </c>
      <c r="B6" s="5" t="s">
        <v>45</v>
      </c>
      <c r="C6" s="5" t="s">
        <v>42</v>
      </c>
      <c r="D6" s="5">
        <v>21220204621</v>
      </c>
      <c r="E6" s="5">
        <v>64</v>
      </c>
      <c r="F6" s="5">
        <f t="shared" si="0"/>
        <v>25.6</v>
      </c>
      <c r="G6" s="6">
        <v>87.39</v>
      </c>
      <c r="H6" s="6">
        <f t="shared" si="1"/>
        <v>52.434</v>
      </c>
      <c r="I6" s="6">
        <f t="shared" si="2"/>
        <v>78.034</v>
      </c>
      <c r="J6" s="5">
        <f t="shared" si="3"/>
        <v>4</v>
      </c>
    </row>
    <row r="7" spans="1:10">
      <c r="A7" s="5">
        <v>5</v>
      </c>
      <c r="B7" s="5" t="s">
        <v>46</v>
      </c>
      <c r="C7" s="5" t="s">
        <v>42</v>
      </c>
      <c r="D7" s="5">
        <v>21220203929</v>
      </c>
      <c r="E7" s="5">
        <v>64</v>
      </c>
      <c r="F7" s="5">
        <f t="shared" si="0"/>
        <v>25.6</v>
      </c>
      <c r="G7" s="6">
        <v>87.248</v>
      </c>
      <c r="H7" s="6">
        <f t="shared" si="1"/>
        <v>52.3488</v>
      </c>
      <c r="I7" s="6">
        <f t="shared" si="2"/>
        <v>77.9488</v>
      </c>
      <c r="J7" s="5">
        <f t="shared" si="3"/>
        <v>5</v>
      </c>
    </row>
    <row r="8" spans="1:10">
      <c r="A8" s="5">
        <v>6</v>
      </c>
      <c r="B8" s="5" t="s">
        <v>47</v>
      </c>
      <c r="C8" s="5" t="s">
        <v>42</v>
      </c>
      <c r="D8" s="5">
        <v>21220202923</v>
      </c>
      <c r="E8" s="5">
        <v>66</v>
      </c>
      <c r="F8" s="5">
        <f t="shared" si="0"/>
        <v>26.4</v>
      </c>
      <c r="G8" s="6">
        <v>85.7</v>
      </c>
      <c r="H8" s="6">
        <f t="shared" si="1"/>
        <v>51.42</v>
      </c>
      <c r="I8" s="6">
        <f t="shared" si="2"/>
        <v>77.82</v>
      </c>
      <c r="J8" s="5">
        <f t="shared" si="3"/>
        <v>6</v>
      </c>
    </row>
    <row r="9" spans="1:10">
      <c r="A9" s="5">
        <v>7</v>
      </c>
      <c r="B9" s="5" t="s">
        <v>48</v>
      </c>
      <c r="C9" s="5" t="s">
        <v>42</v>
      </c>
      <c r="D9" s="5">
        <v>21220203818</v>
      </c>
      <c r="E9" s="5">
        <v>68</v>
      </c>
      <c r="F9" s="5">
        <f t="shared" si="0"/>
        <v>27.2</v>
      </c>
      <c r="G9" s="6">
        <v>83.916</v>
      </c>
      <c r="H9" s="6">
        <f t="shared" si="1"/>
        <v>50.3496</v>
      </c>
      <c r="I9" s="6">
        <f t="shared" si="2"/>
        <v>77.5496</v>
      </c>
      <c r="J9" s="5">
        <f t="shared" si="3"/>
        <v>7</v>
      </c>
    </row>
    <row r="10" spans="1:10">
      <c r="A10" s="5">
        <v>8</v>
      </c>
      <c r="B10" s="5" t="s">
        <v>49</v>
      </c>
      <c r="C10" s="5" t="s">
        <v>42</v>
      </c>
      <c r="D10" s="5">
        <v>21220203002</v>
      </c>
      <c r="E10" s="5">
        <v>67</v>
      </c>
      <c r="F10" s="5">
        <f t="shared" si="0"/>
        <v>26.8</v>
      </c>
      <c r="G10" s="6">
        <v>84.028</v>
      </c>
      <c r="H10" s="6">
        <f t="shared" si="1"/>
        <v>50.4168</v>
      </c>
      <c r="I10" s="6">
        <f t="shared" si="2"/>
        <v>77.2168</v>
      </c>
      <c r="J10" s="5">
        <f t="shared" si="3"/>
        <v>8</v>
      </c>
    </row>
    <row r="11" spans="1:10">
      <c r="A11" s="5">
        <v>9</v>
      </c>
      <c r="B11" s="5" t="s">
        <v>50</v>
      </c>
      <c r="C11" s="5" t="s">
        <v>42</v>
      </c>
      <c r="D11" s="5">
        <v>21220203021</v>
      </c>
      <c r="E11" s="5">
        <v>71</v>
      </c>
      <c r="F11" s="5">
        <f t="shared" si="0"/>
        <v>28.4</v>
      </c>
      <c r="G11" s="6">
        <v>80.654</v>
      </c>
      <c r="H11" s="6">
        <f t="shared" si="1"/>
        <v>48.3924</v>
      </c>
      <c r="I11" s="6">
        <f t="shared" si="2"/>
        <v>76.7924</v>
      </c>
      <c r="J11" s="5">
        <f t="shared" si="3"/>
        <v>9</v>
      </c>
    </row>
    <row r="12" spans="1:10">
      <c r="A12" s="5">
        <v>10</v>
      </c>
      <c r="B12" s="5" t="s">
        <v>51</v>
      </c>
      <c r="C12" s="5" t="s">
        <v>42</v>
      </c>
      <c r="D12" s="5">
        <v>21220204223</v>
      </c>
      <c r="E12" s="5">
        <v>64</v>
      </c>
      <c r="F12" s="5">
        <f t="shared" si="0"/>
        <v>25.6</v>
      </c>
      <c r="G12" s="6">
        <v>84.704</v>
      </c>
      <c r="H12" s="6">
        <f t="shared" si="1"/>
        <v>50.8224</v>
      </c>
      <c r="I12" s="6">
        <f t="shared" si="2"/>
        <v>76.4224</v>
      </c>
      <c r="J12" s="5">
        <f t="shared" si="3"/>
        <v>10</v>
      </c>
    </row>
    <row r="13" ht="14.25" spans="1:10">
      <c r="A13" s="7">
        <v>11</v>
      </c>
      <c r="B13" s="7" t="s">
        <v>52</v>
      </c>
      <c r="C13" s="7" t="s">
        <v>42</v>
      </c>
      <c r="D13" s="7">
        <v>21220203126</v>
      </c>
      <c r="E13" s="7">
        <v>62</v>
      </c>
      <c r="F13" s="7">
        <f t="shared" si="0"/>
        <v>24.8</v>
      </c>
      <c r="G13" s="8">
        <v>85.976</v>
      </c>
      <c r="H13" s="8">
        <f t="shared" si="1"/>
        <v>51.5856</v>
      </c>
      <c r="I13" s="8">
        <f t="shared" si="2"/>
        <v>76.3856</v>
      </c>
      <c r="J13" s="7">
        <f t="shared" si="3"/>
        <v>11</v>
      </c>
    </row>
    <row r="14" spans="1:10">
      <c r="A14" s="9">
        <v>12</v>
      </c>
      <c r="B14" s="9"/>
      <c r="C14" s="9" t="s">
        <v>42</v>
      </c>
      <c r="D14" s="9">
        <v>21220203123</v>
      </c>
      <c r="E14" s="9">
        <v>66</v>
      </c>
      <c r="F14" s="9">
        <f t="shared" si="0"/>
        <v>26.4</v>
      </c>
      <c r="G14" s="10">
        <v>82.948</v>
      </c>
      <c r="H14" s="10">
        <f t="shared" si="1"/>
        <v>49.7688</v>
      </c>
      <c r="I14" s="10">
        <f t="shared" si="2"/>
        <v>76.1688</v>
      </c>
      <c r="J14" s="9">
        <f t="shared" si="3"/>
        <v>12</v>
      </c>
    </row>
    <row r="15" spans="1:10">
      <c r="A15" s="5">
        <v>13</v>
      </c>
      <c r="B15" s="5"/>
      <c r="C15" s="5" t="s">
        <v>42</v>
      </c>
      <c r="D15" s="5">
        <v>21220203301</v>
      </c>
      <c r="E15" s="5">
        <v>66</v>
      </c>
      <c r="F15" s="5">
        <f t="shared" si="0"/>
        <v>26.4</v>
      </c>
      <c r="G15" s="6">
        <v>82.708</v>
      </c>
      <c r="H15" s="6">
        <f t="shared" si="1"/>
        <v>49.6248</v>
      </c>
      <c r="I15" s="6">
        <f t="shared" si="2"/>
        <v>76.0248</v>
      </c>
      <c r="J15" s="5">
        <f t="shared" si="3"/>
        <v>13</v>
      </c>
    </row>
    <row r="16" spans="1:10">
      <c r="A16" s="5">
        <v>14</v>
      </c>
      <c r="B16" s="5"/>
      <c r="C16" s="5" t="s">
        <v>42</v>
      </c>
      <c r="D16" s="5">
        <v>21220204101</v>
      </c>
      <c r="E16" s="5">
        <v>63</v>
      </c>
      <c r="F16" s="5">
        <f t="shared" si="0"/>
        <v>25.2</v>
      </c>
      <c r="G16" s="6">
        <v>84.408</v>
      </c>
      <c r="H16" s="6">
        <f t="shared" si="1"/>
        <v>50.6448</v>
      </c>
      <c r="I16" s="6">
        <f t="shared" si="2"/>
        <v>75.8448</v>
      </c>
      <c r="J16" s="5">
        <f t="shared" si="3"/>
        <v>14</v>
      </c>
    </row>
    <row r="17" spans="1:10">
      <c r="A17" s="5">
        <v>15</v>
      </c>
      <c r="B17" s="5"/>
      <c r="C17" s="5" t="s">
        <v>42</v>
      </c>
      <c r="D17" s="5">
        <v>21220204019</v>
      </c>
      <c r="E17" s="5">
        <v>65</v>
      </c>
      <c r="F17" s="5">
        <f t="shared" si="0"/>
        <v>26</v>
      </c>
      <c r="G17" s="6">
        <v>82.946</v>
      </c>
      <c r="H17" s="6">
        <f t="shared" si="1"/>
        <v>49.7676</v>
      </c>
      <c r="I17" s="6">
        <f t="shared" si="2"/>
        <v>75.7676</v>
      </c>
      <c r="J17" s="5">
        <f t="shared" si="3"/>
        <v>15</v>
      </c>
    </row>
    <row r="18" spans="1:10">
      <c r="A18" s="5">
        <v>16</v>
      </c>
      <c r="B18" s="5"/>
      <c r="C18" s="5" t="s">
        <v>42</v>
      </c>
      <c r="D18" s="5">
        <v>21220203728</v>
      </c>
      <c r="E18" s="5">
        <v>61</v>
      </c>
      <c r="F18" s="5">
        <f t="shared" si="0"/>
        <v>24.4</v>
      </c>
      <c r="G18" s="6">
        <v>85.15</v>
      </c>
      <c r="H18" s="6">
        <f t="shared" si="1"/>
        <v>51.09</v>
      </c>
      <c r="I18" s="6">
        <f t="shared" si="2"/>
        <v>75.49</v>
      </c>
      <c r="J18" s="5">
        <f t="shared" si="3"/>
        <v>16</v>
      </c>
    </row>
    <row r="19" spans="1:10">
      <c r="A19" s="5">
        <v>17</v>
      </c>
      <c r="B19" s="5"/>
      <c r="C19" s="5" t="s">
        <v>42</v>
      </c>
      <c r="D19" s="5">
        <v>21220203215</v>
      </c>
      <c r="E19" s="5">
        <v>62</v>
      </c>
      <c r="F19" s="5">
        <f t="shared" si="0"/>
        <v>24.8</v>
      </c>
      <c r="G19" s="6">
        <v>84.266</v>
      </c>
      <c r="H19" s="6">
        <f t="shared" si="1"/>
        <v>50.5596</v>
      </c>
      <c r="I19" s="6">
        <f t="shared" si="2"/>
        <v>75.3596</v>
      </c>
      <c r="J19" s="5">
        <f t="shared" si="3"/>
        <v>17</v>
      </c>
    </row>
    <row r="20" spans="1:10">
      <c r="A20" s="5">
        <v>18</v>
      </c>
      <c r="B20" s="5"/>
      <c r="C20" s="5" t="s">
        <v>42</v>
      </c>
      <c r="D20" s="5">
        <v>21220203230</v>
      </c>
      <c r="E20" s="5">
        <v>63</v>
      </c>
      <c r="F20" s="5">
        <f t="shared" si="0"/>
        <v>25.2</v>
      </c>
      <c r="G20" s="6">
        <v>83.502</v>
      </c>
      <c r="H20" s="6">
        <f t="shared" si="1"/>
        <v>50.1012</v>
      </c>
      <c r="I20" s="6">
        <f t="shared" si="2"/>
        <v>75.3012</v>
      </c>
      <c r="J20" s="5">
        <f t="shared" si="3"/>
        <v>18</v>
      </c>
    </row>
    <row r="21" spans="1:10">
      <c r="A21" s="5">
        <v>19</v>
      </c>
      <c r="B21" s="5"/>
      <c r="C21" s="5" t="s">
        <v>42</v>
      </c>
      <c r="D21" s="5">
        <v>21220202926</v>
      </c>
      <c r="E21" s="5">
        <v>61</v>
      </c>
      <c r="F21" s="5">
        <f t="shared" si="0"/>
        <v>24.4</v>
      </c>
      <c r="G21" s="6">
        <v>84.828</v>
      </c>
      <c r="H21" s="6">
        <f t="shared" si="1"/>
        <v>50.8968</v>
      </c>
      <c r="I21" s="6">
        <f t="shared" si="2"/>
        <v>75.2968</v>
      </c>
      <c r="J21" s="5">
        <f t="shared" si="3"/>
        <v>19</v>
      </c>
    </row>
    <row r="22" spans="1:10">
      <c r="A22" s="5">
        <v>20</v>
      </c>
      <c r="B22" s="5"/>
      <c r="C22" s="5" t="s">
        <v>42</v>
      </c>
      <c r="D22" s="5">
        <v>21220203928</v>
      </c>
      <c r="E22" s="5">
        <v>63</v>
      </c>
      <c r="F22" s="5">
        <f t="shared" si="0"/>
        <v>25.2</v>
      </c>
      <c r="G22" s="6">
        <v>83.124</v>
      </c>
      <c r="H22" s="6">
        <f t="shared" si="1"/>
        <v>49.8744</v>
      </c>
      <c r="I22" s="6">
        <f t="shared" si="2"/>
        <v>75.0744</v>
      </c>
      <c r="J22" s="5">
        <f t="shared" si="3"/>
        <v>20</v>
      </c>
    </row>
    <row r="23" spans="1:10">
      <c r="A23" s="5">
        <v>21</v>
      </c>
      <c r="B23" s="5"/>
      <c r="C23" s="5" t="s">
        <v>42</v>
      </c>
      <c r="D23" s="5">
        <v>21220203226</v>
      </c>
      <c r="E23" s="5">
        <v>61</v>
      </c>
      <c r="F23" s="5">
        <f t="shared" si="0"/>
        <v>24.4</v>
      </c>
      <c r="G23" s="6">
        <v>84.196</v>
      </c>
      <c r="H23" s="6">
        <f t="shared" si="1"/>
        <v>50.5176</v>
      </c>
      <c r="I23" s="6">
        <f t="shared" si="2"/>
        <v>74.9176</v>
      </c>
      <c r="J23" s="5">
        <f t="shared" si="3"/>
        <v>21</v>
      </c>
    </row>
    <row r="24" spans="1:10">
      <c r="A24" s="5">
        <v>22</v>
      </c>
      <c r="B24" s="5"/>
      <c r="C24" s="5" t="s">
        <v>42</v>
      </c>
      <c r="D24" s="5">
        <v>21220203907</v>
      </c>
      <c r="E24" s="5">
        <v>63</v>
      </c>
      <c r="F24" s="5">
        <f t="shared" si="0"/>
        <v>25.2</v>
      </c>
      <c r="G24" s="6">
        <v>82.322</v>
      </c>
      <c r="H24" s="6">
        <f t="shared" si="1"/>
        <v>49.3932</v>
      </c>
      <c r="I24" s="6">
        <f t="shared" si="2"/>
        <v>74.5932</v>
      </c>
      <c r="J24" s="5">
        <f t="shared" si="3"/>
        <v>22</v>
      </c>
    </row>
  </sheetData>
  <sortState ref="A2:K23">
    <sortCondition ref="I2:I23" descending="1"/>
  </sortState>
  <mergeCells count="1">
    <mergeCell ref="A1:J1"/>
  </mergeCells>
  <pageMargins left="0.748031496062992" right="0.748031496062992" top="0.984251968503937" bottom="0.984251968503937" header="0.511811023622047" footer="0.511811023622047"/>
  <pageSetup paperSize="9" orientation="portrait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6"/>
  <sheetViews>
    <sheetView workbookViewId="0">
      <selection activeCell="I4" sqref="I3:I4"/>
    </sheetView>
  </sheetViews>
  <sheetFormatPr defaultColWidth="9" defaultRowHeight="13.5" outlineLevelRow="5"/>
  <cols>
    <col min="1" max="1" width="4.875" customWidth="1"/>
    <col min="2" max="2" width="7.875" customWidth="1"/>
    <col min="3" max="3" width="10.25" customWidth="1"/>
    <col min="4" max="4" width="11.125" customWidth="1"/>
    <col min="5" max="7" width="7.625" customWidth="1"/>
    <col min="8" max="8" width="11.125" customWidth="1"/>
    <col min="9" max="9" width="6.625" customWidth="1"/>
    <col min="10" max="10" width="4.875" customWidth="1"/>
  </cols>
  <sheetData>
    <row r="1" ht="31.5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24.95" customHeight="1" spans="1:2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4" t="s">
        <v>7</v>
      </c>
      <c r="H2" s="3" t="s">
        <v>8</v>
      </c>
      <c r="I2" s="4" t="s">
        <v>9</v>
      </c>
      <c r="J2" s="4" t="s">
        <v>10</v>
      </c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10">
      <c r="A3" s="5">
        <v>1</v>
      </c>
      <c r="B3" s="5" t="s">
        <v>53</v>
      </c>
      <c r="C3" s="5" t="s">
        <v>54</v>
      </c>
      <c r="D3" s="5">
        <v>21220205609</v>
      </c>
      <c r="E3" s="5">
        <v>80</v>
      </c>
      <c r="F3" s="5">
        <f>E3*0.4</f>
        <v>32</v>
      </c>
      <c r="G3" s="6">
        <v>87.73</v>
      </c>
      <c r="H3" s="6">
        <f>G3*0.6</f>
        <v>52.638</v>
      </c>
      <c r="I3" s="6">
        <f>F3+H3</f>
        <v>84.638</v>
      </c>
      <c r="J3" s="5">
        <f>RANK(I3,I:I)</f>
        <v>1</v>
      </c>
    </row>
    <row r="4" ht="14.25" spans="1:10">
      <c r="A4" s="7">
        <v>2</v>
      </c>
      <c r="B4" s="7" t="s">
        <v>55</v>
      </c>
      <c r="C4" s="7" t="s">
        <v>54</v>
      </c>
      <c r="D4" s="7">
        <v>21220205608</v>
      </c>
      <c r="E4" s="7">
        <v>80.5</v>
      </c>
      <c r="F4" s="7">
        <f>E4*0.4</f>
        <v>32.2</v>
      </c>
      <c r="G4" s="8">
        <v>86.42</v>
      </c>
      <c r="H4" s="8">
        <f>G4*0.6</f>
        <v>51.852</v>
      </c>
      <c r="I4" s="8">
        <f>F4+H4</f>
        <v>84.052</v>
      </c>
      <c r="J4" s="7">
        <f>RANK(I4,I:I)</f>
        <v>2</v>
      </c>
    </row>
    <row r="5" spans="1:10">
      <c r="A5" s="5">
        <v>3</v>
      </c>
      <c r="B5" s="9"/>
      <c r="C5" s="9" t="s">
        <v>54</v>
      </c>
      <c r="D5" s="9">
        <v>21220205603</v>
      </c>
      <c r="E5" s="9">
        <v>74</v>
      </c>
      <c r="F5" s="9">
        <f>E5*0.4</f>
        <v>29.6</v>
      </c>
      <c r="G5" s="10">
        <v>86.09</v>
      </c>
      <c r="H5" s="10">
        <f>G5*0.6</f>
        <v>51.654</v>
      </c>
      <c r="I5" s="10">
        <f>F5+H5</f>
        <v>81.254</v>
      </c>
      <c r="J5" s="9">
        <f>RANK(I5,I:I)</f>
        <v>3</v>
      </c>
    </row>
    <row r="6" spans="1:10">
      <c r="A6" s="5">
        <v>4</v>
      </c>
      <c r="B6" s="5"/>
      <c r="C6" s="5" t="s">
        <v>54</v>
      </c>
      <c r="D6" s="5">
        <v>21220205604</v>
      </c>
      <c r="E6" s="5">
        <v>72</v>
      </c>
      <c r="F6" s="5">
        <f>E6*0.4</f>
        <v>28.8</v>
      </c>
      <c r="G6" s="6">
        <v>85.99</v>
      </c>
      <c r="H6" s="6">
        <f>G6*0.6</f>
        <v>51.594</v>
      </c>
      <c r="I6" s="6">
        <f>F6+H6</f>
        <v>80.394</v>
      </c>
      <c r="J6" s="5">
        <f>RANK(I6,I:I)</f>
        <v>4</v>
      </c>
    </row>
  </sheetData>
  <sortState ref="A3:K6">
    <sortCondition ref="I3:I6" descending="1"/>
  </sortState>
  <mergeCells count="1">
    <mergeCell ref="A1:J1"/>
  </mergeCells>
  <pageMargins left="0.748031496062992" right="0.748031496062992" top="0.984251968503937" bottom="0.984251968503937" header="0.511811023622047" footer="0.511811023622047"/>
  <pageSetup paperSize="9" orientation="portrait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4"/>
  <sheetViews>
    <sheetView workbookViewId="0">
      <selection activeCell="J5" sqref="J5"/>
    </sheetView>
  </sheetViews>
  <sheetFormatPr defaultColWidth="9" defaultRowHeight="13.5"/>
  <cols>
    <col min="1" max="1" width="4.875" customWidth="1"/>
    <col min="2" max="2" width="7.875" customWidth="1"/>
    <col min="3" max="3" width="9.625" customWidth="1"/>
    <col min="4" max="4" width="11.125" customWidth="1"/>
    <col min="5" max="5" width="8.375" customWidth="1"/>
    <col min="6" max="6" width="9.625" customWidth="1"/>
    <col min="7" max="7" width="8.375" customWidth="1"/>
    <col min="8" max="8" width="8.875" customWidth="1"/>
    <col min="9" max="9" width="6.625" customWidth="1"/>
    <col min="10" max="10" width="4.875" customWidth="1"/>
  </cols>
  <sheetData>
    <row r="1" ht="31.5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24.95" customHeight="1" spans="1:2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4" t="s">
        <v>7</v>
      </c>
      <c r="H2" s="3" t="s">
        <v>8</v>
      </c>
      <c r="I2" s="4" t="s">
        <v>9</v>
      </c>
      <c r="J2" s="4" t="s">
        <v>10</v>
      </c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10">
      <c r="A3" s="5">
        <v>1</v>
      </c>
      <c r="B3" s="5" t="s">
        <v>56</v>
      </c>
      <c r="C3" s="5" t="s">
        <v>57</v>
      </c>
      <c r="D3" s="5">
        <v>21220206018</v>
      </c>
      <c r="E3" s="5">
        <v>82.5</v>
      </c>
      <c r="F3" s="5">
        <f t="shared" ref="F3:F14" si="0">E3*0.4</f>
        <v>33</v>
      </c>
      <c r="G3" s="6">
        <v>87.35</v>
      </c>
      <c r="H3" s="6">
        <f t="shared" ref="H3:H14" si="1">G3*0.6</f>
        <v>52.41</v>
      </c>
      <c r="I3" s="6">
        <f t="shared" ref="I3:I14" si="2">F3+H3</f>
        <v>85.41</v>
      </c>
      <c r="J3" s="5">
        <f>RANK(I3,I:I)</f>
        <v>1</v>
      </c>
    </row>
    <row r="4" spans="1:10">
      <c r="A4" s="5">
        <v>2</v>
      </c>
      <c r="B4" s="5" t="s">
        <v>58</v>
      </c>
      <c r="C4" s="5" t="s">
        <v>57</v>
      </c>
      <c r="D4" s="5">
        <v>21220205903</v>
      </c>
      <c r="E4" s="5">
        <v>82.5</v>
      </c>
      <c r="F4" s="5">
        <f t="shared" si="0"/>
        <v>33</v>
      </c>
      <c r="G4" s="6">
        <v>86.07</v>
      </c>
      <c r="H4" s="6">
        <f t="shared" si="1"/>
        <v>51.642</v>
      </c>
      <c r="I4" s="6">
        <f t="shared" si="2"/>
        <v>84.642</v>
      </c>
      <c r="J4" s="5">
        <f>RANK(I4,I:I)</f>
        <v>2</v>
      </c>
    </row>
    <row r="5" spans="1:10">
      <c r="A5" s="5">
        <v>3</v>
      </c>
      <c r="B5" s="5" t="s">
        <v>59</v>
      </c>
      <c r="C5" s="5" t="s">
        <v>57</v>
      </c>
      <c r="D5" s="5">
        <v>21220205921</v>
      </c>
      <c r="E5" s="5">
        <v>78.5</v>
      </c>
      <c r="F5" s="5">
        <f t="shared" si="0"/>
        <v>31.4</v>
      </c>
      <c r="G5" s="6">
        <v>88.5</v>
      </c>
      <c r="H5" s="6">
        <f t="shared" si="1"/>
        <v>53.1</v>
      </c>
      <c r="I5" s="6">
        <f t="shared" si="2"/>
        <v>84.5</v>
      </c>
      <c r="J5" s="5">
        <f>RANK(I5,I:I)</f>
        <v>3</v>
      </c>
    </row>
    <row r="6" spans="1:10">
      <c r="A6" s="5">
        <v>4</v>
      </c>
      <c r="B6" s="5" t="s">
        <v>60</v>
      </c>
      <c r="C6" s="5" t="s">
        <v>57</v>
      </c>
      <c r="D6" s="5">
        <v>21220205927</v>
      </c>
      <c r="E6" s="5">
        <v>81</v>
      </c>
      <c r="F6" s="5">
        <f t="shared" si="0"/>
        <v>32.4</v>
      </c>
      <c r="G6" s="6">
        <v>85.89</v>
      </c>
      <c r="H6" s="6">
        <f t="shared" si="1"/>
        <v>51.534</v>
      </c>
      <c r="I6" s="6">
        <f t="shared" si="2"/>
        <v>83.934</v>
      </c>
      <c r="J6" s="5">
        <f>RANK(I6,I:I)</f>
        <v>4</v>
      </c>
    </row>
    <row r="7" spans="1:10">
      <c r="A7" s="5">
        <v>5</v>
      </c>
      <c r="B7" s="5" t="s">
        <v>61</v>
      </c>
      <c r="C7" s="5" t="s">
        <v>57</v>
      </c>
      <c r="D7" s="5">
        <v>21220205811</v>
      </c>
      <c r="E7" s="5">
        <v>78</v>
      </c>
      <c r="F7" s="5">
        <f t="shared" si="0"/>
        <v>31.2</v>
      </c>
      <c r="G7" s="6">
        <v>86.88</v>
      </c>
      <c r="H7" s="6">
        <f t="shared" si="1"/>
        <v>52.128</v>
      </c>
      <c r="I7" s="6">
        <f t="shared" si="2"/>
        <v>83.328</v>
      </c>
      <c r="J7" s="5">
        <f>RANK(I7,I:I)</f>
        <v>5</v>
      </c>
    </row>
    <row r="8" ht="14.25" spans="1:10">
      <c r="A8" s="7">
        <v>6</v>
      </c>
      <c r="B8" s="7" t="s">
        <v>62</v>
      </c>
      <c r="C8" s="7" t="s">
        <v>57</v>
      </c>
      <c r="D8" s="7">
        <v>21220205823</v>
      </c>
      <c r="E8" s="7">
        <v>79.5</v>
      </c>
      <c r="F8" s="7">
        <f t="shared" si="0"/>
        <v>31.8</v>
      </c>
      <c r="G8" s="8">
        <v>84.08</v>
      </c>
      <c r="H8" s="8">
        <f t="shared" si="1"/>
        <v>50.448</v>
      </c>
      <c r="I8" s="8">
        <f t="shared" si="2"/>
        <v>82.248</v>
      </c>
      <c r="J8" s="7">
        <f>RANK(I8,I:I)</f>
        <v>6</v>
      </c>
    </row>
    <row r="9" spans="1:10">
      <c r="A9" s="9">
        <v>7</v>
      </c>
      <c r="B9" s="9"/>
      <c r="C9" s="9" t="s">
        <v>57</v>
      </c>
      <c r="D9" s="9">
        <v>21220205802</v>
      </c>
      <c r="E9" s="9">
        <v>76</v>
      </c>
      <c r="F9" s="9">
        <f t="shared" si="0"/>
        <v>30.4</v>
      </c>
      <c r="G9" s="10">
        <v>86.34</v>
      </c>
      <c r="H9" s="10">
        <f t="shared" si="1"/>
        <v>51.804</v>
      </c>
      <c r="I9" s="10">
        <f t="shared" si="2"/>
        <v>82.204</v>
      </c>
      <c r="J9" s="9">
        <f>RANK(I9,I:I)</f>
        <v>7</v>
      </c>
    </row>
    <row r="10" spans="1:10">
      <c r="A10" s="5">
        <v>8</v>
      </c>
      <c r="B10" s="5"/>
      <c r="C10" s="5" t="s">
        <v>57</v>
      </c>
      <c r="D10" s="5">
        <v>21220205820</v>
      </c>
      <c r="E10" s="5">
        <v>77</v>
      </c>
      <c r="F10" s="5">
        <f t="shared" si="0"/>
        <v>30.8</v>
      </c>
      <c r="G10" s="6">
        <v>85.53</v>
      </c>
      <c r="H10" s="6">
        <f t="shared" si="1"/>
        <v>51.318</v>
      </c>
      <c r="I10" s="6">
        <f t="shared" si="2"/>
        <v>82.118</v>
      </c>
      <c r="J10" s="5">
        <f>RANK(I10,I:I)</f>
        <v>8</v>
      </c>
    </row>
    <row r="11" spans="1:10">
      <c r="A11" s="5">
        <v>9</v>
      </c>
      <c r="B11" s="5"/>
      <c r="C11" s="5" t="s">
        <v>57</v>
      </c>
      <c r="D11" s="5">
        <v>21220205807</v>
      </c>
      <c r="E11" s="5">
        <v>75.5</v>
      </c>
      <c r="F11" s="5">
        <f t="shared" si="0"/>
        <v>30.2</v>
      </c>
      <c r="G11" s="6">
        <v>86.29</v>
      </c>
      <c r="H11" s="6">
        <f t="shared" si="1"/>
        <v>51.774</v>
      </c>
      <c r="I11" s="6">
        <f t="shared" si="2"/>
        <v>81.974</v>
      </c>
      <c r="J11" s="5">
        <f>RANK(I11,I:I)</f>
        <v>9</v>
      </c>
    </row>
    <row r="12" spans="1:10">
      <c r="A12" s="5">
        <v>10</v>
      </c>
      <c r="B12" s="5"/>
      <c r="C12" s="5" t="s">
        <v>57</v>
      </c>
      <c r="D12" s="5">
        <v>21220206004</v>
      </c>
      <c r="E12" s="5">
        <v>75</v>
      </c>
      <c r="F12" s="5">
        <f t="shared" si="0"/>
        <v>30</v>
      </c>
      <c r="G12" s="6">
        <v>86.47</v>
      </c>
      <c r="H12" s="6">
        <f t="shared" si="1"/>
        <v>51.882</v>
      </c>
      <c r="I12" s="6">
        <f t="shared" si="2"/>
        <v>81.882</v>
      </c>
      <c r="J12" s="5">
        <f>RANK(I12,I:I)</f>
        <v>10</v>
      </c>
    </row>
    <row r="13" spans="1:10">
      <c r="A13" s="5">
        <v>11</v>
      </c>
      <c r="B13" s="5"/>
      <c r="C13" s="5" t="s">
        <v>57</v>
      </c>
      <c r="D13" s="5">
        <v>21220205806</v>
      </c>
      <c r="E13" s="5">
        <v>75.5</v>
      </c>
      <c r="F13" s="5">
        <f t="shared" si="0"/>
        <v>30.2</v>
      </c>
      <c r="G13" s="6">
        <v>85.65</v>
      </c>
      <c r="H13" s="6">
        <f t="shared" si="1"/>
        <v>51.39</v>
      </c>
      <c r="I13" s="6">
        <f t="shared" si="2"/>
        <v>81.59</v>
      </c>
      <c r="J13" s="5">
        <f>RANK(I13,I:I)</f>
        <v>11</v>
      </c>
    </row>
    <row r="14" spans="1:10">
      <c r="A14" s="5">
        <v>12</v>
      </c>
      <c r="B14" s="5"/>
      <c r="C14" s="5" t="s">
        <v>57</v>
      </c>
      <c r="D14" s="5">
        <v>21220205902</v>
      </c>
      <c r="E14" s="5">
        <v>76.5</v>
      </c>
      <c r="F14" s="5">
        <f t="shared" si="0"/>
        <v>30.6</v>
      </c>
      <c r="G14" s="6">
        <v>84.9</v>
      </c>
      <c r="H14" s="6">
        <f t="shared" si="1"/>
        <v>50.94</v>
      </c>
      <c r="I14" s="6">
        <f t="shared" si="2"/>
        <v>81.54</v>
      </c>
      <c r="J14" s="5">
        <f>RANK(I14,I:I)</f>
        <v>12</v>
      </c>
    </row>
  </sheetData>
  <sortState ref="A3:K14">
    <sortCondition ref="I3:I14" descending="1"/>
  </sortState>
  <mergeCells count="1">
    <mergeCell ref="A1:J1"/>
  </mergeCells>
  <pageMargins left="0.748031496062992" right="0.748031496062992" top="0.984251968503937" bottom="0.984251968503937" header="0.511811023622047" footer="0.511811023622047"/>
  <pageSetup paperSize="9" orientation="portrait"/>
  <headerFooter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6"/>
  <sheetViews>
    <sheetView workbookViewId="0">
      <selection activeCell="I4" sqref="I4"/>
    </sheetView>
  </sheetViews>
  <sheetFormatPr defaultColWidth="9" defaultRowHeight="13.5" outlineLevelRow="5"/>
  <cols>
    <col min="1" max="1" width="4.875" customWidth="1"/>
    <col min="2" max="2" width="7.875" customWidth="1"/>
    <col min="3" max="3" width="10" customWidth="1"/>
    <col min="4" max="4" width="11.125" customWidth="1"/>
    <col min="5" max="7" width="7.75" customWidth="1"/>
    <col min="8" max="8" width="11.125" customWidth="1"/>
    <col min="9" max="9" width="6.625" customWidth="1"/>
    <col min="10" max="10" width="4.875" customWidth="1"/>
  </cols>
  <sheetData>
    <row r="1" ht="31.5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24.95" customHeight="1" spans="1:2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4" t="s">
        <v>7</v>
      </c>
      <c r="H2" s="3" t="s">
        <v>8</v>
      </c>
      <c r="I2" s="4" t="s">
        <v>9</v>
      </c>
      <c r="J2" s="4" t="s">
        <v>10</v>
      </c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10">
      <c r="A3" s="5">
        <v>1</v>
      </c>
      <c r="B3" s="5" t="s">
        <v>63</v>
      </c>
      <c r="C3" s="5" t="s">
        <v>64</v>
      </c>
      <c r="D3" s="5">
        <v>21220204821</v>
      </c>
      <c r="E3" s="5">
        <v>74.5</v>
      </c>
      <c r="F3" s="5">
        <f>E3*0.4</f>
        <v>29.8</v>
      </c>
      <c r="G3" s="6">
        <v>87.34</v>
      </c>
      <c r="H3" s="6">
        <f>G3*0.6</f>
        <v>52.404</v>
      </c>
      <c r="I3" s="6">
        <f>F3+H3</f>
        <v>82.204</v>
      </c>
      <c r="J3" s="5">
        <f>RANK(I3,I:I)</f>
        <v>1</v>
      </c>
    </row>
    <row r="4" ht="14.25" spans="1:10">
      <c r="A4" s="7">
        <v>2</v>
      </c>
      <c r="B4" s="7" t="s">
        <v>65</v>
      </c>
      <c r="C4" s="7" t="s">
        <v>64</v>
      </c>
      <c r="D4" s="7">
        <v>21220204826</v>
      </c>
      <c r="E4" s="7">
        <v>70</v>
      </c>
      <c r="F4" s="7">
        <f>E4*0.4</f>
        <v>28</v>
      </c>
      <c r="G4" s="8">
        <v>84.4</v>
      </c>
      <c r="H4" s="8">
        <f>G4*0.6</f>
        <v>50.64</v>
      </c>
      <c r="I4" s="8">
        <f>F4+H4</f>
        <v>78.64</v>
      </c>
      <c r="J4" s="7">
        <f>RANK(I4,I:I)</f>
        <v>2</v>
      </c>
    </row>
    <row r="5" spans="1:10">
      <c r="A5" s="5">
        <v>3</v>
      </c>
      <c r="B5" s="9"/>
      <c r="C5" s="9" t="s">
        <v>64</v>
      </c>
      <c r="D5" s="9">
        <v>21220204822</v>
      </c>
      <c r="E5" s="9">
        <v>69</v>
      </c>
      <c r="F5" s="9">
        <f>E5*0.4</f>
        <v>27.6</v>
      </c>
      <c r="G5" s="10">
        <v>84.46</v>
      </c>
      <c r="H5" s="10">
        <f>G5*0.6</f>
        <v>50.676</v>
      </c>
      <c r="I5" s="10">
        <f>F5+H5</f>
        <v>78.276</v>
      </c>
      <c r="J5" s="9">
        <f>RANK(I5,I:I)</f>
        <v>3</v>
      </c>
    </row>
    <row r="6" spans="1:10">
      <c r="A6" s="5">
        <v>4</v>
      </c>
      <c r="B6" s="5"/>
      <c r="C6" s="5" t="s">
        <v>64</v>
      </c>
      <c r="D6" s="5">
        <v>21220204818</v>
      </c>
      <c r="E6" s="5">
        <v>65</v>
      </c>
      <c r="F6" s="5">
        <f>E6*0.4</f>
        <v>26</v>
      </c>
      <c r="G6" s="6">
        <v>86.24</v>
      </c>
      <c r="H6" s="6">
        <f>G6*0.6</f>
        <v>51.744</v>
      </c>
      <c r="I6" s="6">
        <f>F6+H6</f>
        <v>77.744</v>
      </c>
      <c r="J6" s="5">
        <f>RANK(I6,I:I)</f>
        <v>4</v>
      </c>
    </row>
  </sheetData>
  <sortState ref="A3:K6">
    <sortCondition ref="I3:I6" descending="1"/>
  </sortState>
  <mergeCells count="1">
    <mergeCell ref="A1:J1"/>
  </mergeCells>
  <pageMargins left="0.748031496062992" right="0.748031496062992" top="0.984251968503937" bottom="0.984251968503937" header="0.511811023622047" footer="0.511811023622047"/>
  <pageSetup paperSize="9" orientation="portrait"/>
  <headerFooter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3"/>
  <sheetViews>
    <sheetView workbookViewId="0">
      <selection activeCell="I6" sqref="I6"/>
    </sheetView>
  </sheetViews>
  <sheetFormatPr defaultColWidth="9" defaultRowHeight="13.5"/>
  <cols>
    <col min="1" max="1" width="4.875" customWidth="1"/>
    <col min="2" max="2" width="7.875" customWidth="1"/>
    <col min="3" max="3" width="9.125" customWidth="1"/>
    <col min="4" max="4" width="14.125" customWidth="1"/>
    <col min="5" max="8" width="7.5" customWidth="1"/>
    <col min="9" max="9" width="6.625" customWidth="1"/>
    <col min="10" max="10" width="5.125" customWidth="1"/>
  </cols>
  <sheetData>
    <row r="1" ht="31.5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="16" customFormat="1" ht="24.95" customHeight="1" spans="1:2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4" t="s">
        <v>7</v>
      </c>
      <c r="H2" s="3" t="s">
        <v>8</v>
      </c>
      <c r="I2" s="4" t="s">
        <v>9</v>
      </c>
      <c r="J2" s="4" t="s">
        <v>10</v>
      </c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10">
      <c r="A3" s="5">
        <v>1</v>
      </c>
      <c r="B3" s="5" t="s">
        <v>66</v>
      </c>
      <c r="C3" s="5" t="s">
        <v>67</v>
      </c>
      <c r="D3" s="5">
        <v>21220206329</v>
      </c>
      <c r="E3" s="5">
        <v>80</v>
      </c>
      <c r="F3" s="5">
        <f t="shared" ref="F3:F14" si="0">E3*0.4</f>
        <v>32</v>
      </c>
      <c r="G3" s="20">
        <v>86.53</v>
      </c>
      <c r="H3" s="20">
        <f t="shared" ref="H3:H14" si="1">G3*0.6</f>
        <v>51.918</v>
      </c>
      <c r="I3" s="20">
        <f t="shared" ref="I3:I14" si="2">F3+H3</f>
        <v>83.918</v>
      </c>
      <c r="J3" s="5">
        <f>RANK(I3,I:I)</f>
        <v>1</v>
      </c>
    </row>
    <row r="4" spans="1:10">
      <c r="A4" s="5">
        <v>2</v>
      </c>
      <c r="B4" s="5" t="s">
        <v>68</v>
      </c>
      <c r="C4" s="5" t="s">
        <v>67</v>
      </c>
      <c r="D4" s="5">
        <v>21220206310</v>
      </c>
      <c r="E4" s="5">
        <v>75</v>
      </c>
      <c r="F4" s="5">
        <f t="shared" si="0"/>
        <v>30</v>
      </c>
      <c r="G4" s="20">
        <v>86.5</v>
      </c>
      <c r="H4" s="20">
        <f t="shared" si="1"/>
        <v>51.9</v>
      </c>
      <c r="I4" s="20">
        <f t="shared" si="2"/>
        <v>81.9</v>
      </c>
      <c r="J4" s="5">
        <f>RANK(I4,I:I)</f>
        <v>2</v>
      </c>
    </row>
    <row r="5" spans="1:10">
      <c r="A5" s="5">
        <v>3</v>
      </c>
      <c r="B5" s="5" t="s">
        <v>69</v>
      </c>
      <c r="C5" s="5" t="s">
        <v>67</v>
      </c>
      <c r="D5" s="5">
        <v>21220206315</v>
      </c>
      <c r="E5" s="5">
        <v>74</v>
      </c>
      <c r="F5" s="5">
        <f t="shared" si="0"/>
        <v>29.6</v>
      </c>
      <c r="G5" s="20">
        <v>86.18</v>
      </c>
      <c r="H5" s="20">
        <f t="shared" si="1"/>
        <v>51.708</v>
      </c>
      <c r="I5" s="20">
        <f t="shared" si="2"/>
        <v>81.308</v>
      </c>
      <c r="J5" s="5">
        <f>RANK(I5,I:I)</f>
        <v>3</v>
      </c>
    </row>
    <row r="6" spans="1:10">
      <c r="A6" s="5">
        <v>4</v>
      </c>
      <c r="B6" s="5" t="s">
        <v>70</v>
      </c>
      <c r="C6" s="5" t="s">
        <v>67</v>
      </c>
      <c r="D6" s="5">
        <v>21220206203</v>
      </c>
      <c r="E6" s="5">
        <v>71.5</v>
      </c>
      <c r="F6" s="5">
        <f t="shared" si="0"/>
        <v>28.6</v>
      </c>
      <c r="G6" s="20">
        <v>86.41</v>
      </c>
      <c r="H6" s="20">
        <f t="shared" si="1"/>
        <v>51.846</v>
      </c>
      <c r="I6" s="20">
        <f t="shared" si="2"/>
        <v>80.446</v>
      </c>
      <c r="J6" s="5">
        <f>RANK(I6,I:I)</f>
        <v>4</v>
      </c>
    </row>
    <row r="7" spans="1:10">
      <c r="A7" s="5">
        <v>5</v>
      </c>
      <c r="B7" s="5" t="s">
        <v>71</v>
      </c>
      <c r="C7" s="5" t="s">
        <v>67</v>
      </c>
      <c r="D7" s="5">
        <v>21220206220</v>
      </c>
      <c r="E7" s="5">
        <v>66</v>
      </c>
      <c r="F7" s="5">
        <f t="shared" si="0"/>
        <v>26.4</v>
      </c>
      <c r="G7" s="20">
        <v>87.91</v>
      </c>
      <c r="H7" s="20">
        <f t="shared" si="1"/>
        <v>52.746</v>
      </c>
      <c r="I7" s="20">
        <f t="shared" si="2"/>
        <v>79.146</v>
      </c>
      <c r="J7" s="5">
        <f>RANK(I7,I:I)</f>
        <v>5</v>
      </c>
    </row>
    <row r="8" ht="14.25" spans="1:10">
      <c r="A8" s="7">
        <v>6</v>
      </c>
      <c r="B8" s="7" t="s">
        <v>72</v>
      </c>
      <c r="C8" s="7" t="s">
        <v>67</v>
      </c>
      <c r="D8" s="7">
        <v>21220206326</v>
      </c>
      <c r="E8" s="7">
        <v>65</v>
      </c>
      <c r="F8" s="7">
        <f t="shared" si="0"/>
        <v>26</v>
      </c>
      <c r="G8" s="21">
        <v>88.42</v>
      </c>
      <c r="H8" s="21">
        <f t="shared" si="1"/>
        <v>53.052</v>
      </c>
      <c r="I8" s="21">
        <f t="shared" si="2"/>
        <v>79.052</v>
      </c>
      <c r="J8" s="7">
        <f>RANK(I8,I:I)</f>
        <v>6</v>
      </c>
    </row>
    <row r="9" spans="1:10">
      <c r="A9" s="9">
        <v>7</v>
      </c>
      <c r="B9" s="9"/>
      <c r="C9" s="9" t="s">
        <v>67</v>
      </c>
      <c r="D9" s="9">
        <v>21220206313</v>
      </c>
      <c r="E9" s="9">
        <v>65</v>
      </c>
      <c r="F9" s="9">
        <f t="shared" si="0"/>
        <v>26</v>
      </c>
      <c r="G9" s="22">
        <v>86.87</v>
      </c>
      <c r="H9" s="22">
        <f t="shared" si="1"/>
        <v>52.122</v>
      </c>
      <c r="I9" s="22">
        <f t="shared" si="2"/>
        <v>78.122</v>
      </c>
      <c r="J9" s="9">
        <f>RANK(I9,I:I)</f>
        <v>7</v>
      </c>
    </row>
    <row r="10" spans="1:10">
      <c r="A10" s="5">
        <v>8</v>
      </c>
      <c r="B10" s="5"/>
      <c r="C10" s="5" t="s">
        <v>67</v>
      </c>
      <c r="D10" s="5">
        <v>21220206214</v>
      </c>
      <c r="E10" s="5">
        <v>67</v>
      </c>
      <c r="F10" s="5">
        <f t="shared" si="0"/>
        <v>26.8</v>
      </c>
      <c r="G10" s="20">
        <v>84.15</v>
      </c>
      <c r="H10" s="20">
        <f t="shared" si="1"/>
        <v>50.49</v>
      </c>
      <c r="I10" s="20">
        <f t="shared" si="2"/>
        <v>77.29</v>
      </c>
      <c r="J10" s="5">
        <f>RANK(I10,I:I)</f>
        <v>8</v>
      </c>
    </row>
    <row r="11" spans="1:10">
      <c r="A11" s="5">
        <v>9</v>
      </c>
      <c r="B11" s="5"/>
      <c r="C11" s="5" t="s">
        <v>67</v>
      </c>
      <c r="D11" s="5">
        <v>21220206226</v>
      </c>
      <c r="E11" s="5">
        <v>62</v>
      </c>
      <c r="F11" s="5">
        <f t="shared" si="0"/>
        <v>24.8</v>
      </c>
      <c r="G11" s="20">
        <v>87.47</v>
      </c>
      <c r="H11" s="20">
        <f t="shared" si="1"/>
        <v>52.482</v>
      </c>
      <c r="I11" s="20">
        <f t="shared" si="2"/>
        <v>77.282</v>
      </c>
      <c r="J11" s="5">
        <f>RANK(I11,I:I)</f>
        <v>9</v>
      </c>
    </row>
    <row r="12" spans="1:10">
      <c r="A12" s="5">
        <v>10</v>
      </c>
      <c r="B12" s="5"/>
      <c r="C12" s="5" t="s">
        <v>67</v>
      </c>
      <c r="D12" s="5">
        <v>21220206230</v>
      </c>
      <c r="E12" s="5">
        <v>61</v>
      </c>
      <c r="F12" s="5">
        <f t="shared" si="0"/>
        <v>24.4</v>
      </c>
      <c r="G12" s="20">
        <v>85.56</v>
      </c>
      <c r="H12" s="20">
        <f t="shared" si="1"/>
        <v>51.336</v>
      </c>
      <c r="I12" s="20">
        <f t="shared" si="2"/>
        <v>75.736</v>
      </c>
      <c r="J12" s="5">
        <f>RANK(I12,I:I)</f>
        <v>10</v>
      </c>
    </row>
    <row r="13" spans="1:10">
      <c r="A13" s="5">
        <v>11</v>
      </c>
      <c r="B13" s="5"/>
      <c r="C13" s="5" t="s">
        <v>67</v>
      </c>
      <c r="D13" s="5">
        <v>21220206312</v>
      </c>
      <c r="E13" s="5">
        <v>60</v>
      </c>
      <c r="F13" s="5">
        <f t="shared" si="0"/>
        <v>24</v>
      </c>
      <c r="G13" s="20">
        <v>83.2</v>
      </c>
      <c r="H13" s="20">
        <f t="shared" si="1"/>
        <v>49.92</v>
      </c>
      <c r="I13" s="20">
        <f t="shared" si="2"/>
        <v>73.92</v>
      </c>
      <c r="J13" s="5">
        <f>RANK(I13,I:I)</f>
        <v>11</v>
      </c>
    </row>
  </sheetData>
  <sortState ref="A3:K14">
    <sortCondition ref="I3:I14" descending="1"/>
  </sortState>
  <mergeCells count="1">
    <mergeCell ref="A1:J1"/>
  </mergeCells>
  <pageMargins left="0.748031496062992" right="0.748031496062992" top="0.984251968503937" bottom="0.984251968503937" header="0.511811023622047" footer="0.511811023622047"/>
  <pageSetup paperSize="9" orientation="portrait"/>
  <headerFooter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0"/>
  <sheetViews>
    <sheetView workbookViewId="0">
      <selection activeCell="I8" sqref="I8"/>
    </sheetView>
  </sheetViews>
  <sheetFormatPr defaultColWidth="9" defaultRowHeight="13.5"/>
  <cols>
    <col min="1" max="1" width="4.875" customWidth="1"/>
    <col min="2" max="2" width="7.875" customWidth="1"/>
    <col min="3" max="3" width="11.25" customWidth="1"/>
    <col min="4" max="4" width="11.125" customWidth="1"/>
    <col min="5" max="5" width="8.125" customWidth="1"/>
    <col min="6" max="7" width="7.25" customWidth="1"/>
    <col min="8" max="8" width="7.375" customWidth="1"/>
    <col min="9" max="9" width="6.625" customWidth="1"/>
    <col min="10" max="10" width="6.5" customWidth="1"/>
  </cols>
  <sheetData>
    <row r="1" ht="31.5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="16" customFormat="1" ht="24.95" customHeight="1" spans="1:2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4" t="s">
        <v>7</v>
      </c>
      <c r="H2" s="3" t="s">
        <v>8</v>
      </c>
      <c r="I2" s="4" t="s">
        <v>9</v>
      </c>
      <c r="J2" s="4" t="s">
        <v>10</v>
      </c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10">
      <c r="A3" s="5">
        <v>1</v>
      </c>
      <c r="B3" s="5" t="s">
        <v>73</v>
      </c>
      <c r="C3" s="5" t="s">
        <v>74</v>
      </c>
      <c r="D3" s="5">
        <v>21220206728</v>
      </c>
      <c r="E3" s="5">
        <v>84.5</v>
      </c>
      <c r="F3" s="5">
        <f t="shared" ref="F3:F10" si="0">E3*0.4</f>
        <v>33.8</v>
      </c>
      <c r="G3" s="6">
        <v>87.56</v>
      </c>
      <c r="H3" s="6">
        <f t="shared" ref="H3:H9" si="1">G3*0.6</f>
        <v>52.536</v>
      </c>
      <c r="I3" s="6">
        <f t="shared" ref="I3:I9" si="2">F3+H3</f>
        <v>86.336</v>
      </c>
      <c r="J3" s="5">
        <f>RANK(I3,I:I)</f>
        <v>1</v>
      </c>
    </row>
    <row r="4" spans="1:10">
      <c r="A4" s="5">
        <v>2</v>
      </c>
      <c r="B4" s="5" t="s">
        <v>75</v>
      </c>
      <c r="C4" s="5" t="s">
        <v>74</v>
      </c>
      <c r="D4" s="5">
        <v>21220206712</v>
      </c>
      <c r="E4" s="5">
        <v>82.5</v>
      </c>
      <c r="F4" s="5">
        <f t="shared" si="0"/>
        <v>33</v>
      </c>
      <c r="G4" s="6">
        <v>85.32</v>
      </c>
      <c r="H4" s="6">
        <f t="shared" si="1"/>
        <v>51.192</v>
      </c>
      <c r="I4" s="6">
        <f t="shared" si="2"/>
        <v>84.192</v>
      </c>
      <c r="J4" s="5">
        <f>RANK(I4,I:I)</f>
        <v>2</v>
      </c>
    </row>
    <row r="5" spans="1:10">
      <c r="A5" s="5">
        <v>3</v>
      </c>
      <c r="B5" s="5" t="s">
        <v>76</v>
      </c>
      <c r="C5" s="5" t="s">
        <v>74</v>
      </c>
      <c r="D5" s="5">
        <v>21220206706</v>
      </c>
      <c r="E5" s="5">
        <v>83</v>
      </c>
      <c r="F5" s="5">
        <f t="shared" si="0"/>
        <v>33.2</v>
      </c>
      <c r="G5" s="6">
        <v>83.7</v>
      </c>
      <c r="H5" s="6">
        <f t="shared" si="1"/>
        <v>50.22</v>
      </c>
      <c r="I5" s="6">
        <f t="shared" si="2"/>
        <v>83.42</v>
      </c>
      <c r="J5" s="5">
        <f>RANK(I5,I:I)</f>
        <v>3</v>
      </c>
    </row>
    <row r="6" ht="14.25" spans="1:10">
      <c r="A6" s="7">
        <v>4</v>
      </c>
      <c r="B6" s="7" t="s">
        <v>77</v>
      </c>
      <c r="C6" s="7" t="s">
        <v>74</v>
      </c>
      <c r="D6" s="7">
        <v>21220206802</v>
      </c>
      <c r="E6" s="7">
        <v>77.5</v>
      </c>
      <c r="F6" s="7">
        <f t="shared" si="0"/>
        <v>31</v>
      </c>
      <c r="G6" s="8">
        <v>86.78</v>
      </c>
      <c r="H6" s="8">
        <f t="shared" si="1"/>
        <v>52.068</v>
      </c>
      <c r="I6" s="8">
        <f t="shared" si="2"/>
        <v>83.068</v>
      </c>
      <c r="J6" s="7">
        <f>RANK(I6,I:I)</f>
        <v>4</v>
      </c>
    </row>
    <row r="7" spans="1:10">
      <c r="A7" s="9">
        <v>5</v>
      </c>
      <c r="B7" s="9"/>
      <c r="C7" s="9" t="s">
        <v>74</v>
      </c>
      <c r="D7" s="9">
        <v>21220206702</v>
      </c>
      <c r="E7" s="9">
        <v>79.5</v>
      </c>
      <c r="F7" s="9">
        <f t="shared" si="0"/>
        <v>31.8</v>
      </c>
      <c r="G7" s="10">
        <v>83.86</v>
      </c>
      <c r="H7" s="10">
        <f t="shared" si="1"/>
        <v>50.316</v>
      </c>
      <c r="I7" s="10">
        <f t="shared" si="2"/>
        <v>82.116</v>
      </c>
      <c r="J7" s="9">
        <f>RANK(I7,I:I)</f>
        <v>5</v>
      </c>
    </row>
    <row r="8" spans="1:10">
      <c r="A8" s="5">
        <v>6</v>
      </c>
      <c r="B8" s="5"/>
      <c r="C8" s="5" t="s">
        <v>74</v>
      </c>
      <c r="D8" s="5">
        <v>21220206708</v>
      </c>
      <c r="E8" s="5">
        <v>78.5</v>
      </c>
      <c r="F8" s="5">
        <f t="shared" si="0"/>
        <v>31.4</v>
      </c>
      <c r="G8" s="6">
        <v>84.2</v>
      </c>
      <c r="H8" s="6">
        <f t="shared" si="1"/>
        <v>50.52</v>
      </c>
      <c r="I8" s="6">
        <f t="shared" si="2"/>
        <v>81.92</v>
      </c>
      <c r="J8" s="5">
        <f>RANK(I8,I:I)</f>
        <v>6</v>
      </c>
    </row>
    <row r="9" spans="1:10">
      <c r="A9" s="5">
        <v>7</v>
      </c>
      <c r="B9" s="5"/>
      <c r="C9" s="5" t="s">
        <v>74</v>
      </c>
      <c r="D9" s="5">
        <v>21220206805</v>
      </c>
      <c r="E9" s="5">
        <v>75</v>
      </c>
      <c r="F9" s="5">
        <f t="shared" si="0"/>
        <v>30</v>
      </c>
      <c r="G9" s="6">
        <v>84.94</v>
      </c>
      <c r="H9" s="6">
        <f t="shared" si="1"/>
        <v>50.964</v>
      </c>
      <c r="I9" s="6">
        <f t="shared" si="2"/>
        <v>80.964</v>
      </c>
      <c r="J9" s="5">
        <f>RANK(I9,I:I)</f>
        <v>7</v>
      </c>
    </row>
    <row r="10" spans="1:10">
      <c r="A10" s="5">
        <v>8</v>
      </c>
      <c r="B10" s="5"/>
      <c r="C10" s="5" t="s">
        <v>74</v>
      </c>
      <c r="D10" s="5">
        <v>21220206813</v>
      </c>
      <c r="E10" s="5">
        <v>75.5</v>
      </c>
      <c r="F10" s="5">
        <f t="shared" si="0"/>
        <v>30.2</v>
      </c>
      <c r="G10" s="19" t="s">
        <v>78</v>
      </c>
      <c r="H10" s="6"/>
      <c r="I10" s="6">
        <v>30.2</v>
      </c>
      <c r="J10" s="5">
        <f>RANK(I10,I:I)</f>
        <v>8</v>
      </c>
    </row>
  </sheetData>
  <sortState ref="A3:L10">
    <sortCondition ref="I3:I10" descending="1"/>
  </sortState>
  <mergeCells count="1">
    <mergeCell ref="A1:J1"/>
  </mergeCells>
  <pageMargins left="0.748031496062992" right="0.748031496062992" top="0.984251968503937" bottom="0.984251968503937" header="0.511811023622047" footer="0.511811023622047"/>
  <pageSetup paperSize="9" orientation="portrait"/>
  <headerFooter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8"/>
  <sheetViews>
    <sheetView workbookViewId="0">
      <selection activeCell="I5" sqref="I5"/>
    </sheetView>
  </sheetViews>
  <sheetFormatPr defaultColWidth="9" defaultRowHeight="13.5" outlineLevelRow="7"/>
  <cols>
    <col min="1" max="1" width="4.875" customWidth="1"/>
    <col min="2" max="2" width="7.875" customWidth="1"/>
    <col min="3" max="3" width="10.875" customWidth="1"/>
    <col min="4" max="4" width="12.75" customWidth="1"/>
    <col min="5" max="5" width="8.375" customWidth="1"/>
    <col min="6" max="6" width="7.25" customWidth="1"/>
    <col min="7" max="8" width="7.125" customWidth="1"/>
    <col min="9" max="9" width="6.625" customWidth="1"/>
    <col min="10" max="10" width="5.625" customWidth="1"/>
  </cols>
  <sheetData>
    <row r="1" ht="31.5" customHeight="1" spans="1:10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</row>
    <row r="2" s="16" customFormat="1" ht="24.95" customHeight="1" spans="1:2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4" t="s">
        <v>7</v>
      </c>
      <c r="H2" s="3" t="s">
        <v>8</v>
      </c>
      <c r="I2" s="4" t="s">
        <v>9</v>
      </c>
      <c r="J2" s="4" t="s">
        <v>10</v>
      </c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10">
      <c r="A3" s="5">
        <v>1</v>
      </c>
      <c r="B3" s="5" t="s">
        <v>79</v>
      </c>
      <c r="C3" s="5" t="s">
        <v>80</v>
      </c>
      <c r="D3" s="5">
        <v>21220206411</v>
      </c>
      <c r="E3" s="5">
        <v>82</v>
      </c>
      <c r="F3" s="5">
        <f t="shared" ref="F3:F8" si="0">E3*0.4</f>
        <v>32.8</v>
      </c>
      <c r="G3" s="6">
        <v>86.48</v>
      </c>
      <c r="H3" s="6">
        <f t="shared" ref="H3:H8" si="1">G3*0.6</f>
        <v>51.888</v>
      </c>
      <c r="I3" s="6">
        <f t="shared" ref="I3:I8" si="2">F3+H3</f>
        <v>84.688</v>
      </c>
      <c r="J3" s="5">
        <f>RANK(I3,I:I)</f>
        <v>1</v>
      </c>
    </row>
    <row r="4" spans="1:10">
      <c r="A4" s="5">
        <v>2</v>
      </c>
      <c r="B4" s="5" t="s">
        <v>81</v>
      </c>
      <c r="C4" s="5" t="s">
        <v>80</v>
      </c>
      <c r="D4" s="5">
        <v>21220206427</v>
      </c>
      <c r="E4" s="5">
        <v>80.5</v>
      </c>
      <c r="F4" s="5">
        <f t="shared" si="0"/>
        <v>32.2</v>
      </c>
      <c r="G4" s="6">
        <v>86.12</v>
      </c>
      <c r="H4" s="6">
        <f t="shared" si="1"/>
        <v>51.672</v>
      </c>
      <c r="I4" s="6">
        <f t="shared" si="2"/>
        <v>83.872</v>
      </c>
      <c r="J4" s="5">
        <f>RANK(I4,I:I)</f>
        <v>2</v>
      </c>
    </row>
    <row r="5" ht="14.25" spans="1:10">
      <c r="A5" s="7">
        <v>3</v>
      </c>
      <c r="B5" s="7" t="s">
        <v>82</v>
      </c>
      <c r="C5" s="7" t="s">
        <v>80</v>
      </c>
      <c r="D5" s="7">
        <v>21220206430</v>
      </c>
      <c r="E5" s="7">
        <v>79</v>
      </c>
      <c r="F5" s="7">
        <f t="shared" si="0"/>
        <v>31.6</v>
      </c>
      <c r="G5" s="8">
        <v>86.06</v>
      </c>
      <c r="H5" s="8">
        <f t="shared" si="1"/>
        <v>51.636</v>
      </c>
      <c r="I5" s="8">
        <f t="shared" si="2"/>
        <v>83.236</v>
      </c>
      <c r="J5" s="7">
        <f>RANK(I5,I:I)</f>
        <v>3</v>
      </c>
    </row>
    <row r="6" spans="1:10">
      <c r="A6" s="9">
        <v>4</v>
      </c>
      <c r="B6" s="9"/>
      <c r="C6" s="9" t="s">
        <v>80</v>
      </c>
      <c r="D6" s="9">
        <v>21220206422</v>
      </c>
      <c r="E6" s="9">
        <v>78</v>
      </c>
      <c r="F6" s="9">
        <f t="shared" si="0"/>
        <v>31.2</v>
      </c>
      <c r="G6" s="10">
        <v>86.46</v>
      </c>
      <c r="H6" s="10">
        <f t="shared" si="1"/>
        <v>51.876</v>
      </c>
      <c r="I6" s="10">
        <f t="shared" si="2"/>
        <v>83.076</v>
      </c>
      <c r="J6" s="9">
        <f>RANK(I6,I:I)</f>
        <v>4</v>
      </c>
    </row>
    <row r="7" spans="1:10">
      <c r="A7" s="5">
        <v>5</v>
      </c>
      <c r="B7" s="11"/>
      <c r="C7" s="5" t="s">
        <v>80</v>
      </c>
      <c r="D7" s="5">
        <v>21220206428</v>
      </c>
      <c r="E7" s="5">
        <v>77.5</v>
      </c>
      <c r="F7" s="5">
        <f t="shared" si="0"/>
        <v>31</v>
      </c>
      <c r="G7" s="6">
        <v>86.04</v>
      </c>
      <c r="H7" s="6">
        <f t="shared" si="1"/>
        <v>51.624</v>
      </c>
      <c r="I7" s="6">
        <f t="shared" si="2"/>
        <v>82.624</v>
      </c>
      <c r="J7" s="5">
        <f>RANK(I7,I:I)</f>
        <v>5</v>
      </c>
    </row>
    <row r="8" spans="1:10">
      <c r="A8" s="5">
        <v>6</v>
      </c>
      <c r="B8" s="5"/>
      <c r="C8" s="5" t="s">
        <v>80</v>
      </c>
      <c r="D8" s="5">
        <v>21220206509</v>
      </c>
      <c r="E8" s="5">
        <v>77</v>
      </c>
      <c r="F8" s="5">
        <f t="shared" si="0"/>
        <v>30.8</v>
      </c>
      <c r="G8" s="6">
        <v>83.48</v>
      </c>
      <c r="H8" s="6">
        <f t="shared" si="1"/>
        <v>50.088</v>
      </c>
      <c r="I8" s="6">
        <f t="shared" si="2"/>
        <v>80.888</v>
      </c>
      <c r="J8" s="5">
        <f>RANK(I8,I:I)</f>
        <v>6</v>
      </c>
    </row>
  </sheetData>
  <sortState ref="A3:K8">
    <sortCondition ref="I3:I8" descending="1"/>
  </sortState>
  <pageMargins left="0.748031496062992" right="0.748031496062992" top="0.984251968503937" bottom="0.984251968503937" header="0.511811023622047" footer="0.511811023622047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小学语文</vt:lpstr>
      <vt:lpstr>初中数学</vt:lpstr>
      <vt:lpstr>小学数学</vt:lpstr>
      <vt:lpstr>初中体育</vt:lpstr>
      <vt:lpstr>小学体育</vt:lpstr>
      <vt:lpstr>初中音乐</vt:lpstr>
      <vt:lpstr>小学音乐</vt:lpstr>
      <vt:lpstr>初中美术</vt:lpstr>
      <vt:lpstr>小学美术</vt:lpstr>
      <vt:lpstr>小学英语</vt:lpstr>
      <vt:lpstr>初中英语</vt:lpstr>
      <vt:lpstr>初中生物</vt:lpstr>
      <vt:lpstr>初中化学</vt:lpstr>
      <vt:lpstr>初中地理</vt:lpstr>
      <vt:lpstr>初中历史</vt:lpstr>
      <vt:lpstr>初中道德与法治</vt:lpstr>
      <vt:lpstr>初中语文</vt:lpstr>
      <vt:lpstr>初中物理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韥嚻จุ๊บ鯖煇</cp:lastModifiedBy>
  <dcterms:created xsi:type="dcterms:W3CDTF">2021-11-08T02:24:00Z</dcterms:created>
  <cp:lastPrinted>2021-11-14T10:46:00Z</cp:lastPrinted>
  <dcterms:modified xsi:type="dcterms:W3CDTF">2021-11-15T03:30:09Z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55E3739707864682B2D2678290E55B98</vt:lpwstr>
  </property>
  <property fmtid="{D5CDD505-2E9C-101B-9397-08002B2CF9AE}" pid="3" name="KSOProductBuildVer">
    <vt:lpwstr>2052-11.1.0.11045</vt:lpwstr>
  </property>
</Properties>
</file>