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600" yWindow="105" windowWidth="19395" windowHeight="7605"/>
  </bookViews>
  <sheets>
    <sheet name="Sheet1" sheetId="1" r:id="rId1"/>
    <sheet name="Sheet2" sheetId="2" r:id="rId2"/>
    <sheet name="Sheet3" sheetId="3" r:id="rId3"/>
  </sheets>
  <calcPr calcId="125725" fullPrecision="0"/>
</workbook>
</file>

<file path=xl/calcChain.xml><?xml version="1.0" encoding="utf-8"?>
<calcChain xmlns="http://schemas.openxmlformats.org/spreadsheetml/2006/main">
  <c r="I4" i="1"/>
  <c r="J4" s="1"/>
  <c r="I3"/>
  <c r="J3" s="1"/>
  <c r="I15"/>
  <c r="J15" s="1"/>
  <c r="I16"/>
  <c r="J16" s="1"/>
  <c r="I14"/>
  <c r="J14" s="1"/>
  <c r="I21"/>
  <c r="J21" s="1"/>
  <c r="I5"/>
  <c r="J5" s="1"/>
  <c r="I17"/>
  <c r="J17" s="1"/>
  <c r="I20"/>
  <c r="J20" s="1"/>
  <c r="I10"/>
  <c r="J10" s="1"/>
  <c r="I6"/>
  <c r="J6" s="1"/>
  <c r="I18"/>
  <c r="J18" s="1"/>
  <c r="I27"/>
  <c r="J27" s="1"/>
  <c r="I29"/>
  <c r="J29" s="1"/>
  <c r="I19"/>
  <c r="J19" s="1"/>
  <c r="I30"/>
  <c r="J30" s="1"/>
  <c r="I23"/>
  <c r="J23" s="1"/>
  <c r="I26"/>
  <c r="J26" s="1"/>
  <c r="I24"/>
  <c r="J24" s="1"/>
  <c r="I9"/>
  <c r="J9" s="1"/>
  <c r="I13"/>
  <c r="J13" s="1"/>
  <c r="I22"/>
  <c r="J22" s="1"/>
  <c r="I7"/>
  <c r="J7" s="1"/>
  <c r="I28"/>
  <c r="J28" s="1"/>
  <c r="I8"/>
  <c r="J8" s="1"/>
  <c r="I11"/>
  <c r="J11" s="1"/>
  <c r="I25"/>
  <c r="J25" s="1"/>
  <c r="I12"/>
  <c r="J12" s="1"/>
  <c r="H4"/>
  <c r="H3"/>
  <c r="H15"/>
  <c r="H16"/>
  <c r="H14"/>
  <c r="H21"/>
  <c r="H5"/>
  <c r="H17"/>
  <c r="H20"/>
  <c r="H10"/>
  <c r="H6"/>
  <c r="H18"/>
  <c r="H27"/>
  <c r="H29"/>
  <c r="H19"/>
  <c r="H30"/>
  <c r="H23"/>
  <c r="H26"/>
  <c r="H24"/>
  <c r="H9"/>
  <c r="H13"/>
  <c r="H22"/>
  <c r="H7"/>
  <c r="H28"/>
  <c r="H8"/>
  <c r="H11"/>
  <c r="H25"/>
  <c r="H12"/>
  <c r="G4"/>
  <c r="G3"/>
  <c r="G15"/>
  <c r="G16"/>
  <c r="G14"/>
  <c r="G21"/>
  <c r="G5"/>
  <c r="G17"/>
  <c r="G20"/>
  <c r="G10"/>
  <c r="G6"/>
  <c r="G18"/>
  <c r="G27"/>
  <c r="G29"/>
  <c r="G19"/>
  <c r="G30"/>
  <c r="G23"/>
  <c r="G26"/>
  <c r="G24"/>
  <c r="G9"/>
  <c r="G13"/>
  <c r="G22"/>
  <c r="G7"/>
  <c r="G28"/>
  <c r="G8"/>
  <c r="G11"/>
  <c r="G25"/>
  <c r="G12"/>
</calcChain>
</file>

<file path=xl/sharedStrings.xml><?xml version="1.0" encoding="utf-8"?>
<sst xmlns="http://schemas.openxmlformats.org/spreadsheetml/2006/main" count="420" uniqueCount="120">
  <si>
    <t>报名序号</t>
  </si>
  <si>
    <t>姓名</t>
  </si>
  <si>
    <t>性别</t>
  </si>
  <si>
    <t>招聘学段</t>
  </si>
  <si>
    <t>招聘学科（岗位）</t>
  </si>
  <si>
    <t>笔试成绩</t>
  </si>
  <si>
    <t>女</t>
  </si>
  <si>
    <t>小学</t>
  </si>
  <si>
    <t>男</t>
  </si>
  <si>
    <t>张芹</t>
  </si>
  <si>
    <t>济南市盛福实验小学语文教师</t>
  </si>
  <si>
    <t>宋冰</t>
  </si>
  <si>
    <t>张书芳</t>
  </si>
  <si>
    <t>苏彩霞</t>
  </si>
  <si>
    <t>李光花</t>
  </si>
  <si>
    <t>李贞</t>
  </si>
  <si>
    <t>康苗苗</t>
  </si>
  <si>
    <t>李天琪</t>
  </si>
  <si>
    <t>王弭莲</t>
  </si>
  <si>
    <t>陈文娟</t>
  </si>
  <si>
    <t>方羲</t>
  </si>
  <si>
    <t>郝亚晴</t>
  </si>
  <si>
    <t>孙鲁倩</t>
  </si>
  <si>
    <t>刘佳</t>
  </si>
  <si>
    <t>赵雪燕</t>
  </si>
  <si>
    <t>赵丽丽</t>
  </si>
  <si>
    <t>李娅南</t>
  </si>
  <si>
    <t>马银翠</t>
  </si>
  <si>
    <t>刘露</t>
  </si>
  <si>
    <t>陈思佳</t>
  </si>
  <si>
    <t>曹鸿花</t>
  </si>
  <si>
    <t>刘乐鑫</t>
  </si>
  <si>
    <t>石晓晴</t>
  </si>
  <si>
    <t>翟夏蕾</t>
  </si>
  <si>
    <t>刘清</t>
  </si>
  <si>
    <t>刘冉</t>
  </si>
  <si>
    <t>孙静</t>
  </si>
  <si>
    <t>王晓月</t>
  </si>
  <si>
    <t>黄玉佩</t>
  </si>
  <si>
    <t>李冰</t>
  </si>
  <si>
    <t>济南市盛福实验小学语文教师</t>
    <phoneticPr fontId="18" type="noConversion"/>
  </si>
  <si>
    <t>002767</t>
  </si>
  <si>
    <t>002195</t>
  </si>
  <si>
    <t>003637</t>
  </si>
  <si>
    <t>004380</t>
  </si>
  <si>
    <t>000779</t>
  </si>
  <si>
    <t>002547</t>
  </si>
  <si>
    <t>001464</t>
  </si>
  <si>
    <t>000744</t>
  </si>
  <si>
    <t>003329</t>
  </si>
  <si>
    <t>003928</t>
  </si>
  <si>
    <t>000049</t>
  </si>
  <si>
    <t>003889</t>
  </si>
  <si>
    <t>001593</t>
  </si>
  <si>
    <t>000898</t>
  </si>
  <si>
    <t>002979</t>
  </si>
  <si>
    <t>000919</t>
  </si>
  <si>
    <t>002124</t>
  </si>
  <si>
    <t>000605</t>
  </si>
  <si>
    <t>001065</t>
  </si>
  <si>
    <t>002866</t>
  </si>
  <si>
    <t>000583</t>
  </si>
  <si>
    <t>000434</t>
  </si>
  <si>
    <t>001087</t>
  </si>
  <si>
    <t>000835</t>
  </si>
  <si>
    <t>003733</t>
  </si>
  <si>
    <t>002853</t>
  </si>
  <si>
    <t>003284</t>
  </si>
  <si>
    <t>003201</t>
  </si>
  <si>
    <t>001139</t>
  </si>
  <si>
    <t>003049</t>
  </si>
  <si>
    <t>身份证号</t>
  </si>
  <si>
    <t>试讲（技能测试）时间</t>
  </si>
  <si>
    <t>考场</t>
  </si>
  <si>
    <t>抽签号</t>
  </si>
  <si>
    <t>成绩</t>
  </si>
  <si>
    <t>修正系数</t>
  </si>
  <si>
    <t>修正后成绩</t>
  </si>
  <si>
    <t>370104199708142924</t>
  </si>
  <si>
    <t>2019年8月9日13:30</t>
  </si>
  <si>
    <t>第二十九考场</t>
  </si>
  <si>
    <t>152103198904285711</t>
  </si>
  <si>
    <t>370783198703182541</t>
  </si>
  <si>
    <t>370126199004215249</t>
  </si>
  <si>
    <t>370686199310140461</t>
  </si>
  <si>
    <t>370982199104205907</t>
  </si>
  <si>
    <t>370983199406241328</t>
  </si>
  <si>
    <t>370725198712235285</t>
  </si>
  <si>
    <t>370126199507192827</t>
  </si>
  <si>
    <t>370124199705280024</t>
  </si>
  <si>
    <t>370103199601260043</t>
  </si>
  <si>
    <t>370112199002041048</t>
  </si>
  <si>
    <t>370983198910136944</t>
  </si>
  <si>
    <t>370304198702010644</t>
  </si>
  <si>
    <t>370102199001133749</t>
  </si>
  <si>
    <t>370124198810264523</t>
  </si>
  <si>
    <t>第三十考场</t>
  </si>
  <si>
    <t>371523199112060065</t>
  </si>
  <si>
    <t>370105199608010322</t>
  </si>
  <si>
    <t>370112199211308028</t>
  </si>
  <si>
    <t>130825199009175925</t>
  </si>
  <si>
    <t>37018119951223386X</t>
  </si>
  <si>
    <t>371202199807046325</t>
  </si>
  <si>
    <t>370181199501274420</t>
  </si>
  <si>
    <t>37082819851225702X</t>
  </si>
  <si>
    <t>370112199005250523</t>
  </si>
  <si>
    <t>371522199412018743</t>
  </si>
  <si>
    <t>370126198703183448</t>
  </si>
  <si>
    <t>37012619930926712X</t>
  </si>
  <si>
    <t>370124199111141545</t>
  </si>
  <si>
    <t>370125199002281967</t>
  </si>
  <si>
    <t>最终成绩</t>
    <phoneticPr fontId="18" type="noConversion"/>
  </si>
  <si>
    <t>备注</t>
    <phoneticPr fontId="18" type="noConversion"/>
  </si>
  <si>
    <t>修正系数</t>
    <phoneticPr fontId="18" type="noConversion"/>
  </si>
  <si>
    <t>试讲成绩（原始）</t>
    <phoneticPr fontId="18" type="noConversion"/>
  </si>
  <si>
    <t>试讲成绩（修正后）</t>
    <phoneticPr fontId="18" type="noConversion"/>
  </si>
  <si>
    <t>进入考察体检范围人选</t>
  </si>
  <si>
    <t>备注：为方便考生查询，缺考、违规、试讲原始成绩60分以下考生成绩不予以公布。</t>
  </si>
  <si>
    <t>进入考察体检范围</t>
    <phoneticPr fontId="18" type="noConversion"/>
  </si>
  <si>
    <t>2019年济南市历下区教体系统公开招聘非事业编制专业技术人员济南市盛福实验小学语文教师岗位试讲成绩、最终成绩及进入考察体检范围人选名单</t>
    <phoneticPr fontId="18" type="noConversion"/>
  </si>
</sst>
</file>

<file path=xl/styles.xml><?xml version="1.0" encoding="utf-8"?>
<styleSheet xmlns="http://schemas.openxmlformats.org/spreadsheetml/2006/main">
  <numFmts count="1">
    <numFmt numFmtId="176" formatCode="0.00_);[Red]\(0.00\)"/>
  </numFmts>
  <fonts count="40">
    <font>
      <sz val="11"/>
      <color theme="1"/>
      <name val="宋体"/>
      <family val="2"/>
      <charset val="134"/>
      <scheme val="minor"/>
    </font>
    <font>
      <sz val="11"/>
      <color theme="1"/>
      <name val="宋体"/>
      <charset val="134"/>
      <scheme val="minor"/>
    </font>
    <font>
      <sz val="11"/>
      <color theme="0"/>
      <name val="宋体"/>
      <charset val="134"/>
      <scheme val="minor"/>
    </font>
    <font>
      <b/>
      <sz val="18"/>
      <color theme="3"/>
      <name val="宋体"/>
      <charset val="134"/>
      <scheme val="major"/>
    </font>
    <font>
      <b/>
      <sz val="15"/>
      <color theme="3"/>
      <name val="宋体"/>
      <charset val="134"/>
      <scheme val="minor"/>
    </font>
    <font>
      <b/>
      <sz val="13"/>
      <color theme="3"/>
      <name val="宋体"/>
      <charset val="134"/>
      <scheme val="minor"/>
    </font>
    <font>
      <b/>
      <sz val="11"/>
      <color theme="3"/>
      <name val="宋体"/>
      <charset val="134"/>
      <scheme val="minor"/>
    </font>
    <font>
      <sz val="11"/>
      <color rgb="FF9C0006"/>
      <name val="宋体"/>
      <charset val="134"/>
      <scheme val="minor"/>
    </font>
    <font>
      <sz val="11"/>
      <color rgb="FF006100"/>
      <name val="宋体"/>
      <charset val="134"/>
      <scheme val="minor"/>
    </font>
    <font>
      <b/>
      <sz val="11"/>
      <color theme="1"/>
      <name val="宋体"/>
      <charset val="134"/>
      <scheme val="minor"/>
    </font>
    <font>
      <b/>
      <sz val="11"/>
      <color rgb="FFFA7D00"/>
      <name val="宋体"/>
      <charset val="134"/>
      <scheme val="minor"/>
    </font>
    <font>
      <b/>
      <sz val="11"/>
      <color theme="0"/>
      <name val="宋体"/>
      <charset val="134"/>
      <scheme val="minor"/>
    </font>
    <font>
      <i/>
      <sz val="11"/>
      <color rgb="FF7F7F7F"/>
      <name val="宋体"/>
      <charset val="134"/>
      <scheme val="minor"/>
    </font>
    <font>
      <sz val="11"/>
      <color rgb="FFFF0000"/>
      <name val="宋体"/>
      <charset val="134"/>
      <scheme val="minor"/>
    </font>
    <font>
      <sz val="11"/>
      <color rgb="FFFA7D00"/>
      <name val="宋体"/>
      <charset val="134"/>
      <scheme val="minor"/>
    </font>
    <font>
      <sz val="11"/>
      <color rgb="FF9C6500"/>
      <name val="宋体"/>
      <charset val="134"/>
      <scheme val="minor"/>
    </font>
    <font>
      <b/>
      <sz val="11"/>
      <color rgb="FF3F3F3F"/>
      <name val="宋体"/>
      <charset val="134"/>
      <scheme val="minor"/>
    </font>
    <font>
      <sz val="11"/>
      <color rgb="FF3F3F76"/>
      <name val="宋体"/>
      <charset val="134"/>
      <scheme val="minor"/>
    </font>
    <font>
      <sz val="9"/>
      <name val="宋体"/>
      <family val="2"/>
      <charset val="134"/>
      <scheme val="minor"/>
    </font>
    <font>
      <sz val="11"/>
      <color theme="1"/>
      <name val="宋体"/>
      <family val="3"/>
      <charset val="134"/>
      <scheme val="minor"/>
    </font>
    <font>
      <sz val="12"/>
      <color theme="1"/>
      <name val="宋体"/>
      <family val="3"/>
      <charset val="134"/>
      <scheme val="minor"/>
    </font>
    <font>
      <sz val="12"/>
      <name val="宋体"/>
      <family val="3"/>
      <charset val="134"/>
    </font>
    <font>
      <b/>
      <sz val="11"/>
      <color theme="1"/>
      <name val="宋体"/>
      <family val="3"/>
      <charset val="134"/>
      <scheme val="minor"/>
    </font>
    <font>
      <b/>
      <sz val="12"/>
      <color theme="1"/>
      <name val="宋体"/>
      <family val="3"/>
      <charset val="134"/>
      <scheme val="minor"/>
    </font>
    <font>
      <b/>
      <sz val="18"/>
      <color theme="1"/>
      <name val="宋体"/>
      <family val="3"/>
      <charset val="134"/>
      <scheme val="minor"/>
    </font>
    <font>
      <sz val="11"/>
      <color theme="0"/>
      <name val="宋体"/>
      <family val="3"/>
      <charset val="134"/>
      <scheme val="minor"/>
    </font>
    <font>
      <b/>
      <sz val="18"/>
      <color theme="3"/>
      <name val="宋体"/>
      <family val="3"/>
      <charset val="134"/>
      <scheme val="major"/>
    </font>
    <font>
      <b/>
      <sz val="15"/>
      <color theme="3"/>
      <name val="宋体"/>
      <family val="3"/>
      <charset val="134"/>
      <scheme val="minor"/>
    </font>
    <font>
      <b/>
      <sz val="13"/>
      <color theme="3"/>
      <name val="宋体"/>
      <family val="3"/>
      <charset val="134"/>
      <scheme val="minor"/>
    </font>
    <font>
      <b/>
      <sz val="11"/>
      <color theme="3"/>
      <name val="宋体"/>
      <family val="3"/>
      <charset val="134"/>
      <scheme val="minor"/>
    </font>
    <font>
      <sz val="11"/>
      <color rgb="FF9C0006"/>
      <name val="宋体"/>
      <family val="3"/>
      <charset val="134"/>
      <scheme val="minor"/>
    </font>
    <font>
      <sz val="11"/>
      <color rgb="FF006100"/>
      <name val="宋体"/>
      <family val="3"/>
      <charset val="134"/>
      <scheme val="minor"/>
    </font>
    <font>
      <b/>
      <sz val="11"/>
      <color rgb="FFFA7D00"/>
      <name val="宋体"/>
      <family val="3"/>
      <charset val="134"/>
      <scheme val="minor"/>
    </font>
    <font>
      <b/>
      <sz val="11"/>
      <color theme="0"/>
      <name val="宋体"/>
      <family val="3"/>
      <charset val="134"/>
      <scheme val="minor"/>
    </font>
    <font>
      <i/>
      <sz val="11"/>
      <color rgb="FF7F7F7F"/>
      <name val="宋体"/>
      <family val="3"/>
      <charset val="134"/>
      <scheme val="minor"/>
    </font>
    <font>
      <sz val="11"/>
      <color rgb="FFFF0000"/>
      <name val="宋体"/>
      <family val="3"/>
      <charset val="134"/>
      <scheme val="minor"/>
    </font>
    <font>
      <sz val="11"/>
      <color rgb="FFFA7D00"/>
      <name val="宋体"/>
      <family val="3"/>
      <charset val="134"/>
      <scheme val="minor"/>
    </font>
    <font>
      <sz val="11"/>
      <color rgb="FF9C6500"/>
      <name val="宋体"/>
      <family val="3"/>
      <charset val="134"/>
      <scheme val="minor"/>
    </font>
    <font>
      <b/>
      <sz val="11"/>
      <color rgb="FF3F3F3F"/>
      <name val="宋体"/>
      <family val="3"/>
      <charset val="134"/>
      <scheme val="minor"/>
    </font>
    <font>
      <sz val="11"/>
      <color rgb="FF3F3F76"/>
      <name val="宋体"/>
      <family val="3"/>
      <charset val="134"/>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00B050"/>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bottom style="thin">
        <color indexed="64"/>
      </bottom>
      <diagonal/>
    </border>
    <border>
      <left/>
      <right/>
      <top/>
      <bottom style="thin">
        <color indexed="64"/>
      </bottom>
      <diagonal/>
    </border>
  </borders>
  <cellStyleXfs count="131">
    <xf numFmtId="0" fontId="0" fillId="0" borderId="0">
      <alignment vertical="center"/>
    </xf>
    <xf numFmtId="0" fontId="1" fillId="0" borderId="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22" borderId="0" applyNumberFormat="0" applyBorder="0" applyAlignment="0" applyProtection="0">
      <alignment vertical="center"/>
    </xf>
    <xf numFmtId="0" fontId="1" fillId="26" borderId="0" applyNumberFormat="0" applyBorder="0" applyAlignment="0" applyProtection="0">
      <alignment vertical="center"/>
    </xf>
    <xf numFmtId="0" fontId="1" fillId="30"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23" borderId="0" applyNumberFormat="0" applyBorder="0" applyAlignment="0" applyProtection="0">
      <alignment vertical="center"/>
    </xf>
    <xf numFmtId="0" fontId="1" fillId="27" borderId="0" applyNumberFormat="0" applyBorder="0" applyAlignment="0" applyProtection="0">
      <alignment vertical="center"/>
    </xf>
    <xf numFmtId="0" fontId="1" fillId="31" borderId="0" applyNumberFormat="0" applyBorder="0" applyAlignment="0" applyProtection="0">
      <alignment vertical="center"/>
    </xf>
    <xf numFmtId="0" fontId="2" fillId="12" borderId="0" applyNumberFormat="0" applyBorder="0" applyAlignment="0" applyProtection="0">
      <alignment vertical="center"/>
    </xf>
    <xf numFmtId="0" fontId="2" fillId="16" borderId="0" applyNumberFormat="0" applyBorder="0" applyAlignment="0" applyProtection="0">
      <alignment vertical="center"/>
    </xf>
    <xf numFmtId="0" fontId="2" fillId="20" borderId="0" applyNumberFormat="0" applyBorder="0" applyAlignment="0" applyProtection="0">
      <alignment vertical="center"/>
    </xf>
    <xf numFmtId="0" fontId="2" fillId="24" borderId="0" applyNumberFormat="0" applyBorder="0" applyAlignment="0" applyProtection="0">
      <alignment vertical="center"/>
    </xf>
    <xf numFmtId="0" fontId="2" fillId="28" borderId="0" applyNumberFormat="0" applyBorder="0" applyAlignment="0" applyProtection="0">
      <alignment vertical="center"/>
    </xf>
    <xf numFmtId="0" fontId="2" fillId="32" borderId="0" applyNumberFormat="0" applyBorder="0" applyAlignment="0" applyProtection="0">
      <alignment vertical="center"/>
    </xf>
    <xf numFmtId="0" fontId="3" fillId="0" borderId="0" applyNumberFormat="0" applyFill="0" applyBorder="0" applyAlignment="0" applyProtection="0">
      <alignment vertical="center"/>
    </xf>
    <xf numFmtId="0" fontId="4" fillId="0" borderId="1" applyNumberFormat="0" applyFill="0" applyAlignment="0" applyProtection="0">
      <alignment vertical="center"/>
    </xf>
    <xf numFmtId="0" fontId="5" fillId="0" borderId="2" applyNumberFormat="0" applyFill="0" applyAlignment="0" applyProtection="0">
      <alignment vertical="center"/>
    </xf>
    <xf numFmtId="0" fontId="6" fillId="0" borderId="3" applyNumberFormat="0" applyFill="0" applyAlignment="0" applyProtection="0">
      <alignment vertical="center"/>
    </xf>
    <xf numFmtId="0" fontId="6" fillId="0" borderId="0" applyNumberFormat="0" applyFill="0" applyBorder="0" applyAlignment="0" applyProtection="0">
      <alignment vertical="center"/>
    </xf>
    <xf numFmtId="0" fontId="7" fillId="3" borderId="0" applyNumberFormat="0" applyBorder="0" applyAlignment="0" applyProtection="0">
      <alignment vertical="center"/>
    </xf>
    <xf numFmtId="0" fontId="1" fillId="0" borderId="0">
      <alignment vertical="center"/>
    </xf>
    <xf numFmtId="0" fontId="1" fillId="0" borderId="0">
      <alignment vertical="center"/>
    </xf>
    <xf numFmtId="0" fontId="8" fillId="2" borderId="0" applyNumberFormat="0" applyBorder="0" applyAlignment="0" applyProtection="0">
      <alignment vertical="center"/>
    </xf>
    <xf numFmtId="0" fontId="9" fillId="0" borderId="9" applyNumberFormat="0" applyFill="0" applyAlignment="0" applyProtection="0">
      <alignment vertical="center"/>
    </xf>
    <xf numFmtId="0" fontId="10" fillId="6" borderId="4" applyNumberFormat="0" applyAlignment="0" applyProtection="0">
      <alignment vertical="center"/>
    </xf>
    <xf numFmtId="0" fontId="11" fillId="7" borderId="7" applyNumberForma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6" applyNumberFormat="0" applyFill="0" applyAlignment="0" applyProtection="0">
      <alignment vertical="center"/>
    </xf>
    <xf numFmtId="0" fontId="2" fillId="9" borderId="0" applyNumberFormat="0" applyBorder="0" applyAlignment="0" applyProtection="0">
      <alignment vertical="center"/>
    </xf>
    <xf numFmtId="0" fontId="2" fillId="13" borderId="0" applyNumberFormat="0" applyBorder="0" applyAlignment="0" applyProtection="0">
      <alignment vertical="center"/>
    </xf>
    <xf numFmtId="0" fontId="2" fillId="17" borderId="0" applyNumberFormat="0" applyBorder="0" applyAlignment="0" applyProtection="0">
      <alignment vertical="center"/>
    </xf>
    <xf numFmtId="0" fontId="2" fillId="21" borderId="0" applyNumberFormat="0" applyBorder="0" applyAlignment="0" applyProtection="0">
      <alignment vertical="center"/>
    </xf>
    <xf numFmtId="0" fontId="2" fillId="25" borderId="0" applyNumberFormat="0" applyBorder="0" applyAlignment="0" applyProtection="0">
      <alignment vertical="center"/>
    </xf>
    <xf numFmtId="0" fontId="2" fillId="29" borderId="0" applyNumberFormat="0" applyBorder="0" applyAlignment="0" applyProtection="0">
      <alignment vertical="center"/>
    </xf>
    <xf numFmtId="0" fontId="15" fillId="4" borderId="0" applyNumberFormat="0" applyBorder="0" applyAlignment="0" applyProtection="0">
      <alignment vertical="center"/>
    </xf>
    <xf numFmtId="0" fontId="16" fillId="6" borderId="5" applyNumberFormat="0" applyAlignment="0" applyProtection="0">
      <alignment vertical="center"/>
    </xf>
    <xf numFmtId="0" fontId="17" fillId="5" borderId="4" applyNumberFormat="0" applyAlignment="0" applyProtection="0">
      <alignment vertical="center"/>
    </xf>
    <xf numFmtId="0" fontId="1" fillId="8" borderId="8" applyNumberFormat="0" applyFont="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10" borderId="0" applyNumberFormat="0" applyBorder="0" applyAlignment="0" applyProtection="0">
      <alignment vertical="center"/>
    </xf>
    <xf numFmtId="0" fontId="19" fillId="14" borderId="0" applyNumberFormat="0" applyBorder="0" applyAlignment="0" applyProtection="0">
      <alignment vertical="center"/>
    </xf>
    <xf numFmtId="0" fontId="19" fillId="18" borderId="0" applyNumberFormat="0" applyBorder="0" applyAlignment="0" applyProtection="0">
      <alignment vertical="center"/>
    </xf>
    <xf numFmtId="0" fontId="19" fillId="22" borderId="0" applyNumberFormat="0" applyBorder="0" applyAlignment="0" applyProtection="0">
      <alignment vertical="center"/>
    </xf>
    <xf numFmtId="0" fontId="19" fillId="26" borderId="0" applyNumberFormat="0" applyBorder="0" applyAlignment="0" applyProtection="0">
      <alignment vertical="center"/>
    </xf>
    <xf numFmtId="0" fontId="19" fillId="30" borderId="0" applyNumberFormat="0" applyBorder="0" applyAlignment="0" applyProtection="0">
      <alignment vertical="center"/>
    </xf>
    <xf numFmtId="0" fontId="19" fillId="11" borderId="0" applyNumberFormat="0" applyBorder="0" applyAlignment="0" applyProtection="0">
      <alignment vertical="center"/>
    </xf>
    <xf numFmtId="0" fontId="19" fillId="15" borderId="0" applyNumberFormat="0" applyBorder="0" applyAlignment="0" applyProtection="0">
      <alignment vertical="center"/>
    </xf>
    <xf numFmtId="0" fontId="19" fillId="19" borderId="0" applyNumberFormat="0" applyBorder="0" applyAlignment="0" applyProtection="0">
      <alignment vertical="center"/>
    </xf>
    <xf numFmtId="0" fontId="19" fillId="23" borderId="0" applyNumberFormat="0" applyBorder="0" applyAlignment="0" applyProtection="0">
      <alignment vertical="center"/>
    </xf>
    <xf numFmtId="0" fontId="19" fillId="27" borderId="0" applyNumberFormat="0" applyBorder="0" applyAlignment="0" applyProtection="0">
      <alignment vertical="center"/>
    </xf>
    <xf numFmtId="0" fontId="19" fillId="31" borderId="0" applyNumberFormat="0" applyBorder="0" applyAlignment="0" applyProtection="0">
      <alignment vertical="center"/>
    </xf>
    <xf numFmtId="0" fontId="25" fillId="12" borderId="0" applyNumberFormat="0" applyBorder="0" applyAlignment="0" applyProtection="0">
      <alignment vertical="center"/>
    </xf>
    <xf numFmtId="0" fontId="25" fillId="16" borderId="0" applyNumberFormat="0" applyBorder="0" applyAlignment="0" applyProtection="0">
      <alignment vertical="center"/>
    </xf>
    <xf numFmtId="0" fontId="25" fillId="20" borderId="0" applyNumberFormat="0" applyBorder="0" applyAlignment="0" applyProtection="0">
      <alignment vertical="center"/>
    </xf>
    <xf numFmtId="0" fontId="25" fillId="24" borderId="0" applyNumberFormat="0" applyBorder="0" applyAlignment="0" applyProtection="0">
      <alignment vertical="center"/>
    </xf>
    <xf numFmtId="0" fontId="25" fillId="28" borderId="0" applyNumberFormat="0" applyBorder="0" applyAlignment="0" applyProtection="0">
      <alignment vertical="center"/>
    </xf>
    <xf numFmtId="0" fontId="25" fillId="32" borderId="0" applyNumberFormat="0" applyBorder="0" applyAlignment="0" applyProtection="0">
      <alignment vertical="center"/>
    </xf>
    <xf numFmtId="0" fontId="26" fillId="0" borderId="0" applyNumberFormat="0" applyFill="0" applyBorder="0" applyAlignment="0" applyProtection="0">
      <alignment vertical="center"/>
    </xf>
    <xf numFmtId="0" fontId="27" fillId="0" borderId="1" applyNumberFormat="0" applyFill="0" applyAlignment="0" applyProtection="0">
      <alignment vertical="center"/>
    </xf>
    <xf numFmtId="0" fontId="28" fillId="0" borderId="2" applyNumberFormat="0" applyFill="0" applyAlignment="0" applyProtection="0">
      <alignment vertical="center"/>
    </xf>
    <xf numFmtId="0" fontId="29" fillId="0" borderId="3" applyNumberFormat="0" applyFill="0" applyAlignment="0" applyProtection="0">
      <alignment vertical="center"/>
    </xf>
    <xf numFmtId="0" fontId="29" fillId="0" borderId="0" applyNumberFormat="0" applyFill="0" applyBorder="0" applyAlignment="0" applyProtection="0">
      <alignment vertical="center"/>
    </xf>
    <xf numFmtId="0" fontId="30" fillId="3" borderId="0" applyNumberFormat="0" applyBorder="0" applyAlignment="0" applyProtection="0">
      <alignment vertical="center"/>
    </xf>
    <xf numFmtId="0" fontId="31" fillId="2" borderId="0" applyNumberFormat="0" applyBorder="0" applyAlignment="0" applyProtection="0">
      <alignment vertical="center"/>
    </xf>
    <xf numFmtId="0" fontId="22" fillId="0" borderId="9" applyNumberFormat="0" applyFill="0" applyAlignment="0" applyProtection="0">
      <alignment vertical="center"/>
    </xf>
    <xf numFmtId="0" fontId="32" fillId="6" borderId="4" applyNumberFormat="0" applyAlignment="0" applyProtection="0">
      <alignment vertical="center"/>
    </xf>
    <xf numFmtId="0" fontId="33" fillId="7" borderId="7" applyNumberFormat="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6" applyNumberFormat="0" applyFill="0" applyAlignment="0" applyProtection="0">
      <alignment vertical="center"/>
    </xf>
    <xf numFmtId="0" fontId="25" fillId="9" borderId="0" applyNumberFormat="0" applyBorder="0" applyAlignment="0" applyProtection="0">
      <alignment vertical="center"/>
    </xf>
    <xf numFmtId="0" fontId="25" fillId="13" borderId="0" applyNumberFormat="0" applyBorder="0" applyAlignment="0" applyProtection="0">
      <alignment vertical="center"/>
    </xf>
    <xf numFmtId="0" fontId="25" fillId="17" borderId="0" applyNumberFormat="0" applyBorder="0" applyAlignment="0" applyProtection="0">
      <alignment vertical="center"/>
    </xf>
    <xf numFmtId="0" fontId="25" fillId="21" borderId="0" applyNumberFormat="0" applyBorder="0" applyAlignment="0" applyProtection="0">
      <alignment vertical="center"/>
    </xf>
    <xf numFmtId="0" fontId="25" fillId="25" borderId="0" applyNumberFormat="0" applyBorder="0" applyAlignment="0" applyProtection="0">
      <alignment vertical="center"/>
    </xf>
    <xf numFmtId="0" fontId="25" fillId="29" borderId="0" applyNumberFormat="0" applyBorder="0" applyAlignment="0" applyProtection="0">
      <alignment vertical="center"/>
    </xf>
    <xf numFmtId="0" fontId="37" fillId="4" borderId="0" applyNumberFormat="0" applyBorder="0" applyAlignment="0" applyProtection="0">
      <alignment vertical="center"/>
    </xf>
    <xf numFmtId="0" fontId="38" fillId="6" borderId="5" applyNumberFormat="0" applyAlignment="0" applyProtection="0">
      <alignment vertical="center"/>
    </xf>
    <xf numFmtId="0" fontId="39" fillId="5" borderId="4" applyNumberFormat="0" applyAlignment="0" applyProtection="0">
      <alignment vertical="center"/>
    </xf>
    <xf numFmtId="0" fontId="19" fillId="8" borderId="8" applyNumberFormat="0" applyFont="0" applyAlignment="0" applyProtection="0">
      <alignment vertical="center"/>
    </xf>
    <xf numFmtId="0" fontId="19" fillId="0" borderId="0">
      <alignment vertical="center"/>
    </xf>
    <xf numFmtId="0" fontId="19" fillId="10" borderId="0" applyNumberFormat="0" applyBorder="0" applyAlignment="0" applyProtection="0">
      <alignment vertical="center"/>
    </xf>
    <xf numFmtId="0" fontId="19" fillId="14" borderId="0" applyNumberFormat="0" applyBorder="0" applyAlignment="0" applyProtection="0">
      <alignment vertical="center"/>
    </xf>
    <xf numFmtId="0" fontId="19" fillId="18" borderId="0" applyNumberFormat="0" applyBorder="0" applyAlignment="0" applyProtection="0">
      <alignment vertical="center"/>
    </xf>
    <xf numFmtId="0" fontId="19" fillId="22" borderId="0" applyNumberFormat="0" applyBorder="0" applyAlignment="0" applyProtection="0">
      <alignment vertical="center"/>
    </xf>
    <xf numFmtId="0" fontId="19" fillId="26" borderId="0" applyNumberFormat="0" applyBorder="0" applyAlignment="0" applyProtection="0">
      <alignment vertical="center"/>
    </xf>
    <xf numFmtId="0" fontId="19" fillId="30" borderId="0" applyNumberFormat="0" applyBorder="0" applyAlignment="0" applyProtection="0">
      <alignment vertical="center"/>
    </xf>
    <xf numFmtId="0" fontId="19" fillId="11" borderId="0" applyNumberFormat="0" applyBorder="0" applyAlignment="0" applyProtection="0">
      <alignment vertical="center"/>
    </xf>
    <xf numFmtId="0" fontId="19" fillId="15" borderId="0" applyNumberFormat="0" applyBorder="0" applyAlignment="0" applyProtection="0">
      <alignment vertical="center"/>
    </xf>
    <xf numFmtId="0" fontId="19" fillId="19" borderId="0" applyNumberFormat="0" applyBorder="0" applyAlignment="0" applyProtection="0">
      <alignment vertical="center"/>
    </xf>
    <xf numFmtId="0" fontId="19" fillId="23" borderId="0" applyNumberFormat="0" applyBorder="0" applyAlignment="0" applyProtection="0">
      <alignment vertical="center"/>
    </xf>
    <xf numFmtId="0" fontId="19" fillId="27" borderId="0" applyNumberFormat="0" applyBorder="0" applyAlignment="0" applyProtection="0">
      <alignment vertical="center"/>
    </xf>
    <xf numFmtId="0" fontId="19" fillId="31" borderId="0" applyNumberFormat="0" applyBorder="0" applyAlignment="0" applyProtection="0">
      <alignment vertical="center"/>
    </xf>
    <xf numFmtId="0" fontId="25" fillId="12" borderId="0" applyNumberFormat="0" applyBorder="0" applyAlignment="0" applyProtection="0">
      <alignment vertical="center"/>
    </xf>
    <xf numFmtId="0" fontId="25" fillId="16" borderId="0" applyNumberFormat="0" applyBorder="0" applyAlignment="0" applyProtection="0">
      <alignment vertical="center"/>
    </xf>
    <xf numFmtId="0" fontId="25" fillId="20" borderId="0" applyNumberFormat="0" applyBorder="0" applyAlignment="0" applyProtection="0">
      <alignment vertical="center"/>
    </xf>
    <xf numFmtId="0" fontId="25" fillId="24" borderId="0" applyNumberFormat="0" applyBorder="0" applyAlignment="0" applyProtection="0">
      <alignment vertical="center"/>
    </xf>
    <xf numFmtId="0" fontId="25" fillId="28" borderId="0" applyNumberFormat="0" applyBorder="0" applyAlignment="0" applyProtection="0">
      <alignment vertical="center"/>
    </xf>
    <xf numFmtId="0" fontId="25" fillId="32" borderId="0" applyNumberFormat="0" applyBorder="0" applyAlignment="0" applyProtection="0">
      <alignment vertical="center"/>
    </xf>
    <xf numFmtId="0" fontId="26" fillId="0" borderId="0" applyNumberFormat="0" applyFill="0" applyBorder="0" applyAlignment="0" applyProtection="0">
      <alignment vertical="center"/>
    </xf>
    <xf numFmtId="0" fontId="27" fillId="0" borderId="1" applyNumberFormat="0" applyFill="0" applyAlignment="0" applyProtection="0">
      <alignment vertical="center"/>
    </xf>
    <xf numFmtId="0" fontId="28" fillId="0" borderId="2" applyNumberFormat="0" applyFill="0" applyAlignment="0" applyProtection="0">
      <alignment vertical="center"/>
    </xf>
    <xf numFmtId="0" fontId="29" fillId="0" borderId="3" applyNumberFormat="0" applyFill="0" applyAlignment="0" applyProtection="0">
      <alignment vertical="center"/>
    </xf>
    <xf numFmtId="0" fontId="29" fillId="0" borderId="0" applyNumberFormat="0" applyFill="0" applyBorder="0" applyAlignment="0" applyProtection="0">
      <alignment vertical="center"/>
    </xf>
    <xf numFmtId="0" fontId="30" fillId="3" borderId="0" applyNumberFormat="0" applyBorder="0" applyAlignment="0" applyProtection="0">
      <alignment vertical="center"/>
    </xf>
    <xf numFmtId="0" fontId="31" fillId="2" borderId="0" applyNumberFormat="0" applyBorder="0" applyAlignment="0" applyProtection="0">
      <alignment vertical="center"/>
    </xf>
    <xf numFmtId="0" fontId="22" fillId="0" borderId="9" applyNumberFormat="0" applyFill="0" applyAlignment="0" applyProtection="0">
      <alignment vertical="center"/>
    </xf>
    <xf numFmtId="0" fontId="32" fillId="6" borderId="4" applyNumberFormat="0" applyAlignment="0" applyProtection="0">
      <alignment vertical="center"/>
    </xf>
    <xf numFmtId="0" fontId="33" fillId="7" borderId="7" applyNumberFormat="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6" applyNumberFormat="0" applyFill="0" applyAlignment="0" applyProtection="0">
      <alignment vertical="center"/>
    </xf>
    <xf numFmtId="0" fontId="25" fillId="9" borderId="0" applyNumberFormat="0" applyBorder="0" applyAlignment="0" applyProtection="0">
      <alignment vertical="center"/>
    </xf>
    <xf numFmtId="0" fontId="25" fillId="13" borderId="0" applyNumberFormat="0" applyBorder="0" applyAlignment="0" applyProtection="0">
      <alignment vertical="center"/>
    </xf>
    <xf numFmtId="0" fontId="25" fillId="17" borderId="0" applyNumberFormat="0" applyBorder="0" applyAlignment="0" applyProtection="0">
      <alignment vertical="center"/>
    </xf>
    <xf numFmtId="0" fontId="25" fillId="21" borderId="0" applyNumberFormat="0" applyBorder="0" applyAlignment="0" applyProtection="0">
      <alignment vertical="center"/>
    </xf>
    <xf numFmtId="0" fontId="25" fillId="25" borderId="0" applyNumberFormat="0" applyBorder="0" applyAlignment="0" applyProtection="0">
      <alignment vertical="center"/>
    </xf>
    <xf numFmtId="0" fontId="25" fillId="29" borderId="0" applyNumberFormat="0" applyBorder="0" applyAlignment="0" applyProtection="0">
      <alignment vertical="center"/>
    </xf>
    <xf numFmtId="0" fontId="37" fillId="4" borderId="0" applyNumberFormat="0" applyBorder="0" applyAlignment="0" applyProtection="0">
      <alignment vertical="center"/>
    </xf>
    <xf numFmtId="0" fontId="38" fillId="6" borderId="5" applyNumberFormat="0" applyAlignment="0" applyProtection="0">
      <alignment vertical="center"/>
    </xf>
    <xf numFmtId="0" fontId="39" fillId="5" borderId="4" applyNumberFormat="0" applyAlignment="0" applyProtection="0">
      <alignment vertical="center"/>
    </xf>
    <xf numFmtId="0" fontId="19" fillId="8" borderId="8" applyNumberFormat="0" applyFont="0" applyAlignment="0" applyProtection="0">
      <alignment vertical="center"/>
    </xf>
  </cellStyleXfs>
  <cellXfs count="26">
    <xf numFmtId="0" fontId="0" fillId="0" borderId="0" xfId="0">
      <alignment vertical="center"/>
    </xf>
    <xf numFmtId="176" fontId="9" fillId="0" borderId="10" xfId="27" applyNumberFormat="1" applyFont="1" applyBorder="1" applyAlignment="1">
      <alignment horizontal="center" vertical="center" wrapText="1"/>
    </xf>
    <xf numFmtId="49" fontId="9" fillId="0" borderId="10" xfId="1" applyNumberFormat="1" applyFont="1" applyBorder="1" applyAlignment="1">
      <alignment horizontal="center" vertical="center" wrapText="1"/>
    </xf>
    <xf numFmtId="176" fontId="9" fillId="0" borderId="10" xfId="1" applyNumberFormat="1" applyFont="1" applyBorder="1" applyAlignment="1">
      <alignment horizontal="center" vertical="center" wrapText="1"/>
    </xf>
    <xf numFmtId="49" fontId="0" fillId="0" borderId="10" xfId="0" applyNumberFormat="1" applyBorder="1" applyAlignment="1">
      <alignment horizontal="center" vertical="center" wrapText="1"/>
    </xf>
    <xf numFmtId="0" fontId="0" fillId="0" borderId="0" xfId="0">
      <alignment vertical="center"/>
    </xf>
    <xf numFmtId="49" fontId="19" fillId="0" borderId="11" xfId="45" applyNumberFormat="1" applyBorder="1" applyAlignment="1">
      <alignment vertical="center" wrapText="1"/>
    </xf>
    <xf numFmtId="0" fontId="20" fillId="0" borderId="10" xfId="46" applyFont="1" applyBorder="1">
      <alignment vertical="center"/>
    </xf>
    <xf numFmtId="0" fontId="21" fillId="0" borderId="10" xfId="0" applyFont="1" applyBorder="1" applyAlignment="1"/>
    <xf numFmtId="49" fontId="22" fillId="33" borderId="11" xfId="45" applyNumberFormat="1" applyFont="1" applyFill="1" applyBorder="1" applyAlignment="1">
      <alignment horizontal="center" vertical="center" wrapText="1"/>
    </xf>
    <xf numFmtId="49" fontId="23" fillId="33" borderId="10" xfId="46" applyNumberFormat="1" applyFont="1" applyFill="1" applyBorder="1" applyAlignment="1">
      <alignment horizontal="center" vertical="center" wrapText="1"/>
    </xf>
    <xf numFmtId="0" fontId="20" fillId="33" borderId="10" xfId="46" applyFont="1" applyFill="1" applyBorder="1">
      <alignment vertical="center"/>
    </xf>
    <xf numFmtId="0" fontId="20" fillId="34" borderId="10" xfId="46" applyFont="1" applyFill="1" applyBorder="1">
      <alignment vertical="center"/>
    </xf>
    <xf numFmtId="176" fontId="23" fillId="33" borderId="10" xfId="46" applyNumberFormat="1" applyFont="1" applyFill="1" applyBorder="1" applyAlignment="1">
      <alignment horizontal="center" vertical="center" wrapText="1"/>
    </xf>
    <xf numFmtId="176" fontId="20" fillId="0" borderId="10" xfId="46" applyNumberFormat="1" applyFont="1" applyBorder="1">
      <alignment vertical="center"/>
    </xf>
    <xf numFmtId="176" fontId="21" fillId="0" borderId="10" xfId="0" applyNumberFormat="1" applyFont="1" applyBorder="1" applyAlignment="1"/>
    <xf numFmtId="176" fontId="0" fillId="0" borderId="0" xfId="0" applyNumberFormat="1">
      <alignment vertical="center"/>
    </xf>
    <xf numFmtId="176" fontId="22" fillId="0" borderId="10" xfId="27" applyNumberFormat="1" applyFont="1" applyFill="1" applyBorder="1" applyAlignment="1">
      <alignment horizontal="center" vertical="center" wrapText="1"/>
    </xf>
    <xf numFmtId="176" fontId="0" fillId="0" borderId="10" xfId="0" applyNumberFormat="1" applyBorder="1">
      <alignment vertical="center"/>
    </xf>
    <xf numFmtId="0" fontId="0" fillId="0" borderId="10" xfId="0" applyBorder="1">
      <alignment vertical="center"/>
    </xf>
    <xf numFmtId="176" fontId="0" fillId="0" borderId="10" xfId="0" applyNumberFormat="1" applyBorder="1" applyAlignment="1">
      <alignment horizontal="center" vertical="center"/>
    </xf>
    <xf numFmtId="0" fontId="0" fillId="0" borderId="0" xfId="0" applyBorder="1">
      <alignment vertical="center"/>
    </xf>
    <xf numFmtId="0" fontId="24" fillId="0" borderId="12" xfId="1" applyFont="1" applyBorder="1" applyAlignment="1">
      <alignment horizontal="center" vertical="center" wrapText="1"/>
    </xf>
    <xf numFmtId="0" fontId="24" fillId="0" borderId="13" xfId="1" applyFont="1" applyBorder="1" applyAlignment="1">
      <alignment horizontal="center" vertical="center" wrapText="1"/>
    </xf>
    <xf numFmtId="0" fontId="0" fillId="0" borderId="10" xfId="0" applyFill="1" applyBorder="1" applyAlignment="1">
      <alignment horizontal="center" vertical="center"/>
    </xf>
    <xf numFmtId="0" fontId="0" fillId="0" borderId="10" xfId="0" applyBorder="1" applyAlignment="1">
      <alignment horizontal="center" vertical="center"/>
    </xf>
  </cellXfs>
  <cellStyles count="131">
    <cellStyle name="20% - 强调文字颜色 1 2" xfId="2"/>
    <cellStyle name="20% - 强调文字颜色 1 2 2" xfId="90"/>
    <cellStyle name="20% - 强调文字颜色 1 2 3" xfId="48"/>
    <cellStyle name="20% - 强调文字颜色 2 2" xfId="3"/>
    <cellStyle name="20% - 强调文字颜色 2 2 2" xfId="91"/>
    <cellStyle name="20% - 强调文字颜色 2 2 3" xfId="49"/>
    <cellStyle name="20% - 强调文字颜色 3 2" xfId="4"/>
    <cellStyle name="20% - 强调文字颜色 3 2 2" xfId="92"/>
    <cellStyle name="20% - 强调文字颜色 3 2 3" xfId="50"/>
    <cellStyle name="20% - 强调文字颜色 4 2" xfId="5"/>
    <cellStyle name="20% - 强调文字颜色 4 2 2" xfId="93"/>
    <cellStyle name="20% - 强调文字颜色 4 2 3" xfId="51"/>
    <cellStyle name="20% - 强调文字颜色 5 2" xfId="6"/>
    <cellStyle name="20% - 强调文字颜色 5 2 2" xfId="94"/>
    <cellStyle name="20% - 强调文字颜色 5 2 3" xfId="52"/>
    <cellStyle name="20% - 强调文字颜色 6 2" xfId="7"/>
    <cellStyle name="20% - 强调文字颜色 6 2 2" xfId="95"/>
    <cellStyle name="20% - 强调文字颜色 6 2 3" xfId="53"/>
    <cellStyle name="40% - 强调文字颜色 1 2" xfId="8"/>
    <cellStyle name="40% - 强调文字颜色 1 2 2" xfId="96"/>
    <cellStyle name="40% - 强调文字颜色 1 2 3" xfId="54"/>
    <cellStyle name="40% - 强调文字颜色 2 2" xfId="9"/>
    <cellStyle name="40% - 强调文字颜色 2 2 2" xfId="97"/>
    <cellStyle name="40% - 强调文字颜色 2 2 3" xfId="55"/>
    <cellStyle name="40% - 强调文字颜色 3 2" xfId="10"/>
    <cellStyle name="40% - 强调文字颜色 3 2 2" xfId="98"/>
    <cellStyle name="40% - 强调文字颜色 3 2 3" xfId="56"/>
    <cellStyle name="40% - 强调文字颜色 4 2" xfId="11"/>
    <cellStyle name="40% - 强调文字颜色 4 2 2" xfId="99"/>
    <cellStyle name="40% - 强调文字颜色 4 2 3" xfId="57"/>
    <cellStyle name="40% - 强调文字颜色 5 2" xfId="12"/>
    <cellStyle name="40% - 强调文字颜色 5 2 2" xfId="100"/>
    <cellStyle name="40% - 强调文字颜色 5 2 3" xfId="58"/>
    <cellStyle name="40% - 强调文字颜色 6 2" xfId="13"/>
    <cellStyle name="40% - 强调文字颜色 6 2 2" xfId="101"/>
    <cellStyle name="40% - 强调文字颜色 6 2 3" xfId="59"/>
    <cellStyle name="60% - 强调文字颜色 1 2" xfId="14"/>
    <cellStyle name="60% - 强调文字颜色 1 2 2" xfId="102"/>
    <cellStyle name="60% - 强调文字颜色 1 2 3" xfId="60"/>
    <cellStyle name="60% - 强调文字颜色 2 2" xfId="15"/>
    <cellStyle name="60% - 强调文字颜色 2 2 2" xfId="103"/>
    <cellStyle name="60% - 强调文字颜色 2 2 3" xfId="61"/>
    <cellStyle name="60% - 强调文字颜色 3 2" xfId="16"/>
    <cellStyle name="60% - 强调文字颜色 3 2 2" xfId="104"/>
    <cellStyle name="60% - 强调文字颜色 3 2 3" xfId="62"/>
    <cellStyle name="60% - 强调文字颜色 4 2" xfId="17"/>
    <cellStyle name="60% - 强调文字颜色 4 2 2" xfId="105"/>
    <cellStyle name="60% - 强调文字颜色 4 2 3" xfId="63"/>
    <cellStyle name="60% - 强调文字颜色 5 2" xfId="18"/>
    <cellStyle name="60% - 强调文字颜色 5 2 2" xfId="106"/>
    <cellStyle name="60% - 强调文字颜色 5 2 3" xfId="64"/>
    <cellStyle name="60% - 强调文字颜色 6 2" xfId="19"/>
    <cellStyle name="60% - 强调文字颜色 6 2 2" xfId="107"/>
    <cellStyle name="60% - 强调文字颜色 6 2 3" xfId="65"/>
    <cellStyle name="标题 1 2" xfId="21"/>
    <cellStyle name="标题 1 2 2" xfId="109"/>
    <cellStyle name="标题 1 2 3" xfId="67"/>
    <cellStyle name="标题 2 2" xfId="22"/>
    <cellStyle name="标题 2 2 2" xfId="110"/>
    <cellStyle name="标题 2 2 3" xfId="68"/>
    <cellStyle name="标题 3 2" xfId="23"/>
    <cellStyle name="标题 3 2 2" xfId="111"/>
    <cellStyle name="标题 3 2 3" xfId="69"/>
    <cellStyle name="标题 4 2" xfId="24"/>
    <cellStyle name="标题 4 2 2" xfId="112"/>
    <cellStyle name="标题 4 2 3" xfId="70"/>
    <cellStyle name="标题 5" xfId="20"/>
    <cellStyle name="标题 5 2" xfId="108"/>
    <cellStyle name="标题 5 3" xfId="66"/>
    <cellStyle name="差 2" xfId="25"/>
    <cellStyle name="差 2 2" xfId="113"/>
    <cellStyle name="差 2 3" xfId="71"/>
    <cellStyle name="常规" xfId="0" builtinId="0"/>
    <cellStyle name="常规 2" xfId="26"/>
    <cellStyle name="常规 2 2" xfId="46"/>
    <cellStyle name="常规 3" xfId="27"/>
    <cellStyle name="常规 3 2" xfId="45"/>
    <cellStyle name="常规 4" xfId="1"/>
    <cellStyle name="常规 4 2" xfId="89"/>
    <cellStyle name="常规 4 3" xfId="47"/>
    <cellStyle name="好 2" xfId="28"/>
    <cellStyle name="好 2 2" xfId="114"/>
    <cellStyle name="好 2 3" xfId="72"/>
    <cellStyle name="汇总 2" xfId="29"/>
    <cellStyle name="汇总 2 2" xfId="115"/>
    <cellStyle name="汇总 2 3" xfId="73"/>
    <cellStyle name="计算 2" xfId="30"/>
    <cellStyle name="计算 2 2" xfId="116"/>
    <cellStyle name="计算 2 3" xfId="74"/>
    <cellStyle name="检查单元格 2" xfId="31"/>
    <cellStyle name="检查单元格 2 2" xfId="117"/>
    <cellStyle name="检查单元格 2 3" xfId="75"/>
    <cellStyle name="解释性文本 2" xfId="32"/>
    <cellStyle name="解释性文本 2 2" xfId="118"/>
    <cellStyle name="解释性文本 2 3" xfId="76"/>
    <cellStyle name="警告文本 2" xfId="33"/>
    <cellStyle name="警告文本 2 2" xfId="119"/>
    <cellStyle name="警告文本 2 3" xfId="77"/>
    <cellStyle name="链接单元格 2" xfId="34"/>
    <cellStyle name="链接单元格 2 2" xfId="120"/>
    <cellStyle name="链接单元格 2 3" xfId="78"/>
    <cellStyle name="强调文字颜色 1 2" xfId="35"/>
    <cellStyle name="强调文字颜色 1 2 2" xfId="121"/>
    <cellStyle name="强调文字颜色 1 2 3" xfId="79"/>
    <cellStyle name="强调文字颜色 2 2" xfId="36"/>
    <cellStyle name="强调文字颜色 2 2 2" xfId="122"/>
    <cellStyle name="强调文字颜色 2 2 3" xfId="80"/>
    <cellStyle name="强调文字颜色 3 2" xfId="37"/>
    <cellStyle name="强调文字颜色 3 2 2" xfId="123"/>
    <cellStyle name="强调文字颜色 3 2 3" xfId="81"/>
    <cellStyle name="强调文字颜色 4 2" xfId="38"/>
    <cellStyle name="强调文字颜色 4 2 2" xfId="124"/>
    <cellStyle name="强调文字颜色 4 2 3" xfId="82"/>
    <cellStyle name="强调文字颜色 5 2" xfId="39"/>
    <cellStyle name="强调文字颜色 5 2 2" xfId="125"/>
    <cellStyle name="强调文字颜色 5 2 3" xfId="83"/>
    <cellStyle name="强调文字颜色 6 2" xfId="40"/>
    <cellStyle name="强调文字颜色 6 2 2" xfId="126"/>
    <cellStyle name="强调文字颜色 6 2 3" xfId="84"/>
    <cellStyle name="适中 2" xfId="41"/>
    <cellStyle name="适中 2 2" xfId="127"/>
    <cellStyle name="适中 2 3" xfId="85"/>
    <cellStyle name="输出 2" xfId="42"/>
    <cellStyle name="输出 2 2" xfId="128"/>
    <cellStyle name="输出 2 3" xfId="86"/>
    <cellStyle name="输入 2" xfId="43"/>
    <cellStyle name="输入 2 2" xfId="129"/>
    <cellStyle name="输入 2 3" xfId="87"/>
    <cellStyle name="注释 2" xfId="44"/>
    <cellStyle name="注释 2 2" xfId="130"/>
    <cellStyle name="注释 2 3" xfId="88"/>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O31"/>
  <sheetViews>
    <sheetView tabSelected="1" topLeftCell="A4" zoomScale="130" zoomScaleNormal="130" workbookViewId="0">
      <selection activeCell="O11" sqref="O11"/>
    </sheetView>
  </sheetViews>
  <sheetFormatPr defaultRowHeight="13.5"/>
  <cols>
    <col min="1" max="1" width="9.125" customWidth="1"/>
    <col min="2" max="2" width="9.75" customWidth="1"/>
    <col min="3" max="3" width="5" customWidth="1"/>
    <col min="4" max="4" width="9" customWidth="1"/>
    <col min="5" max="5" width="26.5" customWidth="1"/>
    <col min="6" max="6" width="9" style="16" customWidth="1"/>
    <col min="7" max="8" width="9" style="16"/>
    <col min="9" max="9" width="10.25" style="16" customWidth="1"/>
    <col min="10" max="10" width="8.375" style="16" customWidth="1"/>
    <col min="11" max="11" width="20.375" customWidth="1"/>
    <col min="12" max="67" width="9" style="21"/>
  </cols>
  <sheetData>
    <row r="1" spans="1:67" ht="79.5" customHeight="1">
      <c r="A1" s="22" t="s">
        <v>119</v>
      </c>
      <c r="B1" s="23"/>
      <c r="C1" s="23"/>
      <c r="D1" s="23"/>
      <c r="E1" s="23"/>
      <c r="F1" s="23"/>
      <c r="G1" s="23"/>
      <c r="H1" s="23"/>
      <c r="I1" s="23"/>
      <c r="J1" s="23"/>
      <c r="K1" s="23"/>
    </row>
    <row r="2" spans="1:67" s="19" customFormat="1" ht="24.95" customHeight="1">
      <c r="A2" s="2" t="s">
        <v>0</v>
      </c>
      <c r="B2" s="2" t="s">
        <v>1</v>
      </c>
      <c r="C2" s="2" t="s">
        <v>2</v>
      </c>
      <c r="D2" s="3" t="s">
        <v>3</v>
      </c>
      <c r="E2" s="3" t="s">
        <v>4</v>
      </c>
      <c r="F2" s="1" t="s">
        <v>5</v>
      </c>
      <c r="G2" s="17" t="s">
        <v>114</v>
      </c>
      <c r="H2" s="17" t="s">
        <v>113</v>
      </c>
      <c r="I2" s="17" t="s">
        <v>115</v>
      </c>
      <c r="J2" s="17" t="s">
        <v>111</v>
      </c>
      <c r="K2" s="17" t="s">
        <v>112</v>
      </c>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row>
    <row r="3" spans="1:67" s="19" customFormat="1" ht="24.95" customHeight="1">
      <c r="A3" s="4" t="s">
        <v>43</v>
      </c>
      <c r="B3" s="4" t="s">
        <v>12</v>
      </c>
      <c r="C3" s="4" t="s">
        <v>6</v>
      </c>
      <c r="D3" s="4" t="s">
        <v>7</v>
      </c>
      <c r="E3" s="4" t="s">
        <v>10</v>
      </c>
      <c r="F3" s="20">
        <v>75.900000000000006</v>
      </c>
      <c r="G3" s="18">
        <f>VLOOKUP(A3,Sheet2!A:L,10,0)</f>
        <v>80.599999999999994</v>
      </c>
      <c r="H3" s="18">
        <f>VLOOKUP(A3,Sheet2!A:L,11,0)</f>
        <v>1.04</v>
      </c>
      <c r="I3" s="18">
        <f>VLOOKUP(A3,Sheet2!A:L,12,0)</f>
        <v>83.82</v>
      </c>
      <c r="J3" s="18">
        <f t="shared" ref="J3:J30" si="0">F3*0.4+I3*0.6</f>
        <v>80.650000000000006</v>
      </c>
      <c r="K3" s="24" t="s">
        <v>116</v>
      </c>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row>
    <row r="4" spans="1:67" s="19" customFormat="1" ht="24.95" customHeight="1">
      <c r="A4" s="4" t="s">
        <v>42</v>
      </c>
      <c r="B4" s="4" t="s">
        <v>11</v>
      </c>
      <c r="C4" s="4" t="s">
        <v>6</v>
      </c>
      <c r="D4" s="4" t="s">
        <v>7</v>
      </c>
      <c r="E4" s="4" t="s">
        <v>10</v>
      </c>
      <c r="F4" s="20">
        <v>76.599999999999994</v>
      </c>
      <c r="G4" s="18">
        <f>VLOOKUP(A4,Sheet2!A:L,10,0)</f>
        <v>82.4</v>
      </c>
      <c r="H4" s="18">
        <f>VLOOKUP(A4,Sheet2!A:L,11,0)</f>
        <v>0.96</v>
      </c>
      <c r="I4" s="18">
        <f>VLOOKUP(A4,Sheet2!A:L,12,0)</f>
        <v>79.099999999999994</v>
      </c>
      <c r="J4" s="18">
        <f t="shared" si="0"/>
        <v>78.099999999999994</v>
      </c>
      <c r="K4" s="24" t="s">
        <v>116</v>
      </c>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row>
    <row r="5" spans="1:67" s="19" customFormat="1" ht="24.95" customHeight="1">
      <c r="A5" s="4" t="s">
        <v>48</v>
      </c>
      <c r="B5" s="4" t="s">
        <v>17</v>
      </c>
      <c r="C5" s="4" t="s">
        <v>6</v>
      </c>
      <c r="D5" s="4" t="s">
        <v>7</v>
      </c>
      <c r="E5" s="4" t="s">
        <v>10</v>
      </c>
      <c r="F5" s="20">
        <v>72.099999999999994</v>
      </c>
      <c r="G5" s="18">
        <f>VLOOKUP(A5,Sheet2!A:L,10,0)</f>
        <v>84.6</v>
      </c>
      <c r="H5" s="18">
        <f>VLOOKUP(A5,Sheet2!A:L,11,0)</f>
        <v>0.96</v>
      </c>
      <c r="I5" s="18">
        <f>VLOOKUP(A5,Sheet2!A:L,12,0)</f>
        <v>81.22</v>
      </c>
      <c r="J5" s="18">
        <f t="shared" si="0"/>
        <v>77.569999999999993</v>
      </c>
      <c r="K5" s="24" t="s">
        <v>116</v>
      </c>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row>
    <row r="6" spans="1:67" s="19" customFormat="1" ht="24.95" customHeight="1">
      <c r="A6" s="4" t="s">
        <v>52</v>
      </c>
      <c r="B6" s="4" t="s">
        <v>21</v>
      </c>
      <c r="C6" s="4" t="s">
        <v>6</v>
      </c>
      <c r="D6" s="4" t="s">
        <v>7</v>
      </c>
      <c r="E6" s="4" t="s">
        <v>10</v>
      </c>
      <c r="F6" s="20">
        <v>67.400000000000006</v>
      </c>
      <c r="G6" s="18">
        <f>VLOOKUP(A6,Sheet2!A:L,10,0)</f>
        <v>80.8</v>
      </c>
      <c r="H6" s="18">
        <f>VLOOKUP(A6,Sheet2!A:L,11,0)</f>
        <v>1.04</v>
      </c>
      <c r="I6" s="18">
        <f>VLOOKUP(A6,Sheet2!A:L,12,0)</f>
        <v>84.03</v>
      </c>
      <c r="J6" s="18">
        <f t="shared" si="0"/>
        <v>77.38</v>
      </c>
      <c r="K6" s="24" t="s">
        <v>116</v>
      </c>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row>
    <row r="7" spans="1:67" s="19" customFormat="1" ht="24.95" customHeight="1">
      <c r="A7" s="4" t="s">
        <v>66</v>
      </c>
      <c r="B7" s="4" t="s">
        <v>35</v>
      </c>
      <c r="C7" s="4" t="s">
        <v>6</v>
      </c>
      <c r="D7" s="4" t="s">
        <v>7</v>
      </c>
      <c r="E7" s="4" t="s">
        <v>10</v>
      </c>
      <c r="F7" s="20">
        <v>62.2</v>
      </c>
      <c r="G7" s="18">
        <f>VLOOKUP(A7,Sheet2!A:L,10,0)</f>
        <v>83</v>
      </c>
      <c r="H7" s="18">
        <f>VLOOKUP(A7,Sheet2!A:L,11,0)</f>
        <v>1.04</v>
      </c>
      <c r="I7" s="18">
        <f>VLOOKUP(A7,Sheet2!A:L,12,0)</f>
        <v>86.32</v>
      </c>
      <c r="J7" s="18">
        <f t="shared" si="0"/>
        <v>76.67</v>
      </c>
      <c r="K7" s="24" t="s">
        <v>116</v>
      </c>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row>
    <row r="8" spans="1:67" s="19" customFormat="1" ht="24.95" customHeight="1">
      <c r="A8" s="4" t="s">
        <v>68</v>
      </c>
      <c r="B8" s="4" t="s">
        <v>37</v>
      </c>
      <c r="C8" s="4" t="s">
        <v>6</v>
      </c>
      <c r="D8" s="4" t="s">
        <v>7</v>
      </c>
      <c r="E8" s="4" t="s">
        <v>10</v>
      </c>
      <c r="F8" s="20">
        <v>61.8</v>
      </c>
      <c r="G8" s="18">
        <f>VLOOKUP(A8,Sheet2!A:L,10,0)</f>
        <v>81.2</v>
      </c>
      <c r="H8" s="18">
        <f>VLOOKUP(A8,Sheet2!A:L,11,0)</f>
        <v>1.04</v>
      </c>
      <c r="I8" s="18">
        <f>VLOOKUP(A8,Sheet2!A:L,12,0)</f>
        <v>84.45</v>
      </c>
      <c r="J8" s="18">
        <f t="shared" si="0"/>
        <v>75.39</v>
      </c>
      <c r="K8" s="24" t="s">
        <v>116</v>
      </c>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c r="BH8" s="21"/>
      <c r="BI8" s="21"/>
      <c r="BJ8" s="21"/>
      <c r="BK8" s="21"/>
      <c r="BL8" s="21"/>
      <c r="BM8" s="21"/>
      <c r="BN8" s="21"/>
      <c r="BO8" s="21"/>
    </row>
    <row r="9" spans="1:67" s="19" customFormat="1" ht="24.95" customHeight="1">
      <c r="A9" s="4" t="s">
        <v>62</v>
      </c>
      <c r="B9" s="4" t="s">
        <v>31</v>
      </c>
      <c r="C9" s="4" t="s">
        <v>8</v>
      </c>
      <c r="D9" s="4" t="s">
        <v>7</v>
      </c>
      <c r="E9" s="4" t="s">
        <v>10</v>
      </c>
      <c r="F9" s="20">
        <v>63.6</v>
      </c>
      <c r="G9" s="18">
        <f>VLOOKUP(A9,Sheet2!A:L,10,0)</f>
        <v>86.4</v>
      </c>
      <c r="H9" s="18">
        <f>VLOOKUP(A9,Sheet2!A:L,11,0)</f>
        <v>0.96</v>
      </c>
      <c r="I9" s="18">
        <f>VLOOKUP(A9,Sheet2!A:L,12,0)</f>
        <v>82.94</v>
      </c>
      <c r="J9" s="18">
        <f t="shared" si="0"/>
        <v>75.2</v>
      </c>
      <c r="K9" s="24" t="s">
        <v>116</v>
      </c>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row>
    <row r="10" spans="1:67" s="19" customFormat="1" ht="24.95" customHeight="1">
      <c r="A10" s="4" t="s">
        <v>51</v>
      </c>
      <c r="B10" s="4" t="s">
        <v>20</v>
      </c>
      <c r="C10" s="4" t="s">
        <v>6</v>
      </c>
      <c r="D10" s="4" t="s">
        <v>7</v>
      </c>
      <c r="E10" s="4" t="s">
        <v>10</v>
      </c>
      <c r="F10" s="20">
        <v>67.900000000000006</v>
      </c>
      <c r="G10" s="18">
        <f>VLOOKUP(A10,Sheet2!A:L,10,0)</f>
        <v>83</v>
      </c>
      <c r="H10" s="18">
        <f>VLOOKUP(A10,Sheet2!A:L,11,0)</f>
        <v>0.96</v>
      </c>
      <c r="I10" s="18">
        <f>VLOOKUP(A10,Sheet2!A:L,12,0)</f>
        <v>79.680000000000007</v>
      </c>
      <c r="J10" s="18">
        <f t="shared" si="0"/>
        <v>74.97</v>
      </c>
      <c r="K10" s="24" t="s">
        <v>116</v>
      </c>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row>
    <row r="11" spans="1:67" s="19" customFormat="1" ht="24.95" customHeight="1">
      <c r="A11" s="4" t="s">
        <v>69</v>
      </c>
      <c r="B11" s="4" t="s">
        <v>38</v>
      </c>
      <c r="C11" s="4" t="s">
        <v>6</v>
      </c>
      <c r="D11" s="4" t="s">
        <v>7</v>
      </c>
      <c r="E11" s="4" t="s">
        <v>10</v>
      </c>
      <c r="F11" s="20">
        <v>61.1</v>
      </c>
      <c r="G11" s="18">
        <f>VLOOKUP(A11,Sheet2!A:L,10,0)</f>
        <v>87</v>
      </c>
      <c r="H11" s="18">
        <f>VLOOKUP(A11,Sheet2!A:L,11,0)</f>
        <v>0.96</v>
      </c>
      <c r="I11" s="18">
        <f>VLOOKUP(A11,Sheet2!A:L,12,0)</f>
        <v>83.52</v>
      </c>
      <c r="J11" s="18">
        <f t="shared" si="0"/>
        <v>74.55</v>
      </c>
      <c r="K11" s="24" t="s">
        <v>116</v>
      </c>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row>
    <row r="12" spans="1:67" s="19" customFormat="1" ht="24.95" customHeight="1">
      <c r="A12" s="4" t="s">
        <v>41</v>
      </c>
      <c r="B12" s="4" t="s">
        <v>9</v>
      </c>
      <c r="C12" s="4" t="s">
        <v>6</v>
      </c>
      <c r="D12" s="4" t="s">
        <v>7</v>
      </c>
      <c r="E12" s="4" t="s">
        <v>40</v>
      </c>
      <c r="F12" s="20">
        <v>81.900000000000006</v>
      </c>
      <c r="G12" s="18">
        <f>VLOOKUP(A12,Sheet2!A:L,10,0)</f>
        <v>62.6</v>
      </c>
      <c r="H12" s="18">
        <f>VLOOKUP(A12,Sheet2!A:L,11,0)</f>
        <v>1.04</v>
      </c>
      <c r="I12" s="18">
        <f>VLOOKUP(A12,Sheet2!A:L,12,0)</f>
        <v>65.099999999999994</v>
      </c>
      <c r="J12" s="18">
        <f t="shared" si="0"/>
        <v>71.819999999999993</v>
      </c>
      <c r="K12" s="24" t="s">
        <v>116</v>
      </c>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row>
    <row r="13" spans="1:67" s="19" customFormat="1" ht="24.95" customHeight="1">
      <c r="A13" s="4" t="s">
        <v>64</v>
      </c>
      <c r="B13" s="4" t="s">
        <v>33</v>
      </c>
      <c r="C13" s="4" t="s">
        <v>6</v>
      </c>
      <c r="D13" s="4" t="s">
        <v>7</v>
      </c>
      <c r="E13" s="4" t="s">
        <v>10</v>
      </c>
      <c r="F13" s="20">
        <v>63.3</v>
      </c>
      <c r="G13" s="18">
        <f>VLOOKUP(A13,Sheet2!A:L,10,0)</f>
        <v>78.2</v>
      </c>
      <c r="H13" s="18">
        <f>VLOOKUP(A13,Sheet2!A:L,11,0)</f>
        <v>0.96</v>
      </c>
      <c r="I13" s="18">
        <f>VLOOKUP(A13,Sheet2!A:L,12,0)</f>
        <v>75.069999999999993</v>
      </c>
      <c r="J13" s="18">
        <f t="shared" si="0"/>
        <v>70.36</v>
      </c>
      <c r="K13" s="24" t="s">
        <v>118</v>
      </c>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row>
    <row r="14" spans="1:67" s="19" customFormat="1" ht="24.95" customHeight="1">
      <c r="A14" s="4" t="s">
        <v>46</v>
      </c>
      <c r="B14" s="4" t="s">
        <v>15</v>
      </c>
      <c r="C14" s="4" t="s">
        <v>6</v>
      </c>
      <c r="D14" s="4" t="s">
        <v>7</v>
      </c>
      <c r="E14" s="4" t="s">
        <v>10</v>
      </c>
      <c r="F14" s="20">
        <v>73.099999999999994</v>
      </c>
      <c r="G14" s="18">
        <f>VLOOKUP(A14,Sheet2!A:L,10,0)</f>
        <v>71.2</v>
      </c>
      <c r="H14" s="18">
        <f>VLOOKUP(A14,Sheet2!A:L,11,0)</f>
        <v>0.96</v>
      </c>
      <c r="I14" s="18">
        <f>VLOOKUP(A14,Sheet2!A:L,12,0)</f>
        <v>68.349999999999994</v>
      </c>
      <c r="J14" s="18">
        <f t="shared" si="0"/>
        <v>70.25</v>
      </c>
      <c r="K14" s="24" t="s">
        <v>118</v>
      </c>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row>
    <row r="15" spans="1:67" s="19" customFormat="1" ht="24.95" customHeight="1">
      <c r="A15" s="4" t="s">
        <v>44</v>
      </c>
      <c r="B15" s="4" t="s">
        <v>13</v>
      </c>
      <c r="C15" s="4" t="s">
        <v>6</v>
      </c>
      <c r="D15" s="4" t="s">
        <v>7</v>
      </c>
      <c r="E15" s="4" t="s">
        <v>10</v>
      </c>
      <c r="F15" s="20">
        <v>75.3</v>
      </c>
      <c r="G15" s="18">
        <f>VLOOKUP(A15,Sheet2!A:L,10,0)</f>
        <v>63.6</v>
      </c>
      <c r="H15" s="18">
        <f>VLOOKUP(A15,Sheet2!A:L,11,0)</f>
        <v>1.04</v>
      </c>
      <c r="I15" s="18">
        <f>VLOOKUP(A15,Sheet2!A:L,12,0)</f>
        <v>66.14</v>
      </c>
      <c r="J15" s="18">
        <f t="shared" si="0"/>
        <v>69.8</v>
      </c>
      <c r="K15" s="24" t="s">
        <v>118</v>
      </c>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row>
    <row r="16" spans="1:67" s="19" customFormat="1" ht="24.95" customHeight="1">
      <c r="A16" s="4" t="s">
        <v>45</v>
      </c>
      <c r="B16" s="4" t="s">
        <v>14</v>
      </c>
      <c r="C16" s="4" t="s">
        <v>6</v>
      </c>
      <c r="D16" s="4" t="s">
        <v>7</v>
      </c>
      <c r="E16" s="4" t="s">
        <v>10</v>
      </c>
      <c r="F16" s="20">
        <v>74</v>
      </c>
      <c r="G16" s="18">
        <f>VLOOKUP(A16,Sheet2!A:L,10,0)</f>
        <v>69.2</v>
      </c>
      <c r="H16" s="18">
        <f>VLOOKUP(A16,Sheet2!A:L,11,0)</f>
        <v>0.96</v>
      </c>
      <c r="I16" s="18">
        <f>VLOOKUP(A16,Sheet2!A:L,12,0)</f>
        <v>66.430000000000007</v>
      </c>
      <c r="J16" s="18">
        <f t="shared" si="0"/>
        <v>69.459999999999994</v>
      </c>
      <c r="K16" s="24" t="s">
        <v>118</v>
      </c>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row>
    <row r="17" spans="1:67" s="19" customFormat="1" ht="24.95" customHeight="1">
      <c r="A17" s="4" t="s">
        <v>49</v>
      </c>
      <c r="B17" s="4" t="s">
        <v>18</v>
      </c>
      <c r="C17" s="4" t="s">
        <v>6</v>
      </c>
      <c r="D17" s="4" t="s">
        <v>7</v>
      </c>
      <c r="E17" s="4" t="s">
        <v>10</v>
      </c>
      <c r="F17" s="20">
        <v>69.900000000000006</v>
      </c>
      <c r="G17" s="18">
        <f>VLOOKUP(A17,Sheet2!A:L,10,0)</f>
        <v>65.8</v>
      </c>
      <c r="H17" s="18">
        <f>VLOOKUP(A17,Sheet2!A:L,11,0)</f>
        <v>1.04</v>
      </c>
      <c r="I17" s="18">
        <f>VLOOKUP(A17,Sheet2!A:L,12,0)</f>
        <v>68.430000000000007</v>
      </c>
      <c r="J17" s="18">
        <f t="shared" si="0"/>
        <v>69.02</v>
      </c>
      <c r="K17" s="24" t="s">
        <v>118</v>
      </c>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row>
    <row r="18" spans="1:67" s="19" customFormat="1" ht="24.95" customHeight="1">
      <c r="A18" s="4" t="s">
        <v>53</v>
      </c>
      <c r="B18" s="4" t="s">
        <v>22</v>
      </c>
      <c r="C18" s="4" t="s">
        <v>6</v>
      </c>
      <c r="D18" s="4" t="s">
        <v>7</v>
      </c>
      <c r="E18" s="4" t="s">
        <v>10</v>
      </c>
      <c r="F18" s="20">
        <v>66.400000000000006</v>
      </c>
      <c r="G18" s="18">
        <f>VLOOKUP(A18,Sheet2!A:L,10,0)</f>
        <v>73.400000000000006</v>
      </c>
      <c r="H18" s="18">
        <f>VLOOKUP(A18,Sheet2!A:L,11,0)</f>
        <v>0.96</v>
      </c>
      <c r="I18" s="18">
        <f>VLOOKUP(A18,Sheet2!A:L,12,0)</f>
        <v>70.459999999999994</v>
      </c>
      <c r="J18" s="18">
        <f t="shared" si="0"/>
        <v>68.84</v>
      </c>
      <c r="K18" s="24"/>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row>
    <row r="19" spans="1:67" s="19" customFormat="1" ht="24.95" customHeight="1">
      <c r="A19" s="4" t="s">
        <v>56</v>
      </c>
      <c r="B19" s="4" t="s">
        <v>25</v>
      </c>
      <c r="C19" s="4" t="s">
        <v>6</v>
      </c>
      <c r="D19" s="4" t="s">
        <v>7</v>
      </c>
      <c r="E19" s="4" t="s">
        <v>10</v>
      </c>
      <c r="F19" s="20">
        <v>65.3</v>
      </c>
      <c r="G19" s="18">
        <f>VLOOKUP(A19,Sheet2!A:L,10,0)</f>
        <v>73.8</v>
      </c>
      <c r="H19" s="18">
        <f>VLOOKUP(A19,Sheet2!A:L,11,0)</f>
        <v>0.96</v>
      </c>
      <c r="I19" s="18">
        <f>VLOOKUP(A19,Sheet2!A:L,12,0)</f>
        <v>70.849999999999994</v>
      </c>
      <c r="J19" s="18">
        <f t="shared" si="0"/>
        <v>68.63</v>
      </c>
      <c r="K19" s="24"/>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row>
    <row r="20" spans="1:67" s="19" customFormat="1" ht="24.95" customHeight="1">
      <c r="A20" s="4" t="s">
        <v>50</v>
      </c>
      <c r="B20" s="4" t="s">
        <v>19</v>
      </c>
      <c r="C20" s="4" t="s">
        <v>6</v>
      </c>
      <c r="D20" s="4" t="s">
        <v>7</v>
      </c>
      <c r="E20" s="4" t="s">
        <v>10</v>
      </c>
      <c r="F20" s="20">
        <v>68.5</v>
      </c>
      <c r="G20" s="18">
        <f>VLOOKUP(A20,Sheet2!A:L,10,0)</f>
        <v>66</v>
      </c>
      <c r="H20" s="18">
        <f>VLOOKUP(A20,Sheet2!A:L,11,0)</f>
        <v>1.04</v>
      </c>
      <c r="I20" s="18">
        <f>VLOOKUP(A20,Sheet2!A:L,12,0)</f>
        <v>68.64</v>
      </c>
      <c r="J20" s="18">
        <f t="shared" si="0"/>
        <v>68.58</v>
      </c>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row>
    <row r="21" spans="1:67" s="19" customFormat="1" ht="24.95" customHeight="1">
      <c r="A21" s="4" t="s">
        <v>47</v>
      </c>
      <c r="B21" s="4" t="s">
        <v>16</v>
      </c>
      <c r="C21" s="4" t="s">
        <v>6</v>
      </c>
      <c r="D21" s="4" t="s">
        <v>7</v>
      </c>
      <c r="E21" s="4" t="s">
        <v>10</v>
      </c>
      <c r="F21" s="20">
        <v>72.599999999999994</v>
      </c>
      <c r="G21" s="18">
        <f>VLOOKUP(A21,Sheet2!A:L,10,0)</f>
        <v>67.599999999999994</v>
      </c>
      <c r="H21" s="18">
        <f>VLOOKUP(A21,Sheet2!A:L,11,0)</f>
        <v>0.96</v>
      </c>
      <c r="I21" s="18">
        <f>VLOOKUP(A21,Sheet2!A:L,12,0)</f>
        <v>64.900000000000006</v>
      </c>
      <c r="J21" s="18">
        <f t="shared" si="0"/>
        <v>67.98</v>
      </c>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row>
    <row r="22" spans="1:67" s="19" customFormat="1" ht="24.95" customHeight="1">
      <c r="A22" s="4" t="s">
        <v>65</v>
      </c>
      <c r="B22" s="4" t="s">
        <v>34</v>
      </c>
      <c r="C22" s="4" t="s">
        <v>6</v>
      </c>
      <c r="D22" s="4" t="s">
        <v>7</v>
      </c>
      <c r="E22" s="4" t="s">
        <v>10</v>
      </c>
      <c r="F22" s="20">
        <v>62.6</v>
      </c>
      <c r="G22" s="18">
        <f>VLOOKUP(A22,Sheet2!A:L,10,0)</f>
        <v>68.2</v>
      </c>
      <c r="H22" s="18">
        <f>VLOOKUP(A22,Sheet2!A:L,11,0)</f>
        <v>1.04</v>
      </c>
      <c r="I22" s="18">
        <f>VLOOKUP(A22,Sheet2!A:L,12,0)</f>
        <v>70.930000000000007</v>
      </c>
      <c r="J22" s="18">
        <f t="shared" si="0"/>
        <v>67.599999999999994</v>
      </c>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row>
    <row r="23" spans="1:67" s="19" customFormat="1" ht="24.95" customHeight="1">
      <c r="A23" s="4" t="s">
        <v>59</v>
      </c>
      <c r="B23" s="4" t="s">
        <v>28</v>
      </c>
      <c r="C23" s="4" t="s">
        <v>6</v>
      </c>
      <c r="D23" s="4" t="s">
        <v>7</v>
      </c>
      <c r="E23" s="4" t="s">
        <v>10</v>
      </c>
      <c r="F23" s="20">
        <v>64.400000000000006</v>
      </c>
      <c r="G23" s="18">
        <f>VLOOKUP(A23,Sheet2!A:L,10,0)</f>
        <v>72.599999999999994</v>
      </c>
      <c r="H23" s="18">
        <f>VLOOKUP(A23,Sheet2!A:L,11,0)</f>
        <v>0.96</v>
      </c>
      <c r="I23" s="18">
        <f>VLOOKUP(A23,Sheet2!A:L,12,0)</f>
        <v>69.7</v>
      </c>
      <c r="J23" s="18">
        <f t="shared" si="0"/>
        <v>67.58</v>
      </c>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row>
    <row r="24" spans="1:67" s="19" customFormat="1" ht="24.95" customHeight="1">
      <c r="A24" s="4" t="s">
        <v>61</v>
      </c>
      <c r="B24" s="4" t="s">
        <v>30</v>
      </c>
      <c r="C24" s="4" t="s">
        <v>6</v>
      </c>
      <c r="D24" s="4" t="s">
        <v>7</v>
      </c>
      <c r="E24" s="4" t="s">
        <v>10</v>
      </c>
      <c r="F24" s="20">
        <v>64.099999999999994</v>
      </c>
      <c r="G24" s="18">
        <f>VLOOKUP(A24,Sheet2!A:L,10,0)</f>
        <v>70.2</v>
      </c>
      <c r="H24" s="18">
        <f>VLOOKUP(A24,Sheet2!A:L,11,0)</f>
        <v>0.96</v>
      </c>
      <c r="I24" s="18">
        <f>VLOOKUP(A24,Sheet2!A:L,12,0)</f>
        <v>67.39</v>
      </c>
      <c r="J24" s="18">
        <f t="shared" si="0"/>
        <v>66.069999999999993</v>
      </c>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row>
    <row r="25" spans="1:67" s="19" customFormat="1" ht="24.95" customHeight="1">
      <c r="A25" s="4" t="s">
        <v>70</v>
      </c>
      <c r="B25" s="4" t="s">
        <v>39</v>
      </c>
      <c r="C25" s="4" t="s">
        <v>6</v>
      </c>
      <c r="D25" s="4" t="s">
        <v>7</v>
      </c>
      <c r="E25" s="4" t="s">
        <v>10</v>
      </c>
      <c r="F25" s="20">
        <v>61.1</v>
      </c>
      <c r="G25" s="18">
        <f>VLOOKUP(A25,Sheet2!A:L,10,0)</f>
        <v>66.400000000000006</v>
      </c>
      <c r="H25" s="18">
        <f>VLOOKUP(A25,Sheet2!A:L,11,0)</f>
        <v>1.04</v>
      </c>
      <c r="I25" s="18">
        <f>VLOOKUP(A25,Sheet2!A:L,12,0)</f>
        <v>69.06</v>
      </c>
      <c r="J25" s="18">
        <f t="shared" si="0"/>
        <v>65.88</v>
      </c>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row>
    <row r="26" spans="1:67" s="19" customFormat="1" ht="24.95" customHeight="1">
      <c r="A26" s="4" t="s">
        <v>60</v>
      </c>
      <c r="B26" s="4" t="s">
        <v>29</v>
      </c>
      <c r="C26" s="4" t="s">
        <v>6</v>
      </c>
      <c r="D26" s="4" t="s">
        <v>7</v>
      </c>
      <c r="E26" s="4" t="s">
        <v>10</v>
      </c>
      <c r="F26" s="20">
        <v>64.2</v>
      </c>
      <c r="G26" s="18">
        <f>VLOOKUP(A26,Sheet2!A:L,10,0)</f>
        <v>63.8</v>
      </c>
      <c r="H26" s="18">
        <f>VLOOKUP(A26,Sheet2!A:L,11,0)</f>
        <v>1.04</v>
      </c>
      <c r="I26" s="18">
        <f>VLOOKUP(A26,Sheet2!A:L,12,0)</f>
        <v>66.349999999999994</v>
      </c>
      <c r="J26" s="18">
        <f t="shared" si="0"/>
        <v>65.489999999999995</v>
      </c>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row>
    <row r="27" spans="1:67" s="19" customFormat="1" ht="24.95" customHeight="1">
      <c r="A27" s="4" t="s">
        <v>54</v>
      </c>
      <c r="B27" s="4" t="s">
        <v>23</v>
      </c>
      <c r="C27" s="4" t="s">
        <v>6</v>
      </c>
      <c r="D27" s="4" t="s">
        <v>7</v>
      </c>
      <c r="E27" s="4" t="s">
        <v>10</v>
      </c>
      <c r="F27" s="20">
        <v>66.099999999999994</v>
      </c>
      <c r="G27" s="18">
        <f>VLOOKUP(A27,Sheet2!A:L,10,0)</f>
        <v>67.8</v>
      </c>
      <c r="H27" s="18">
        <f>VLOOKUP(A27,Sheet2!A:L,11,0)</f>
        <v>0.96</v>
      </c>
      <c r="I27" s="18">
        <f>VLOOKUP(A27,Sheet2!A:L,12,0)</f>
        <v>65.09</v>
      </c>
      <c r="J27" s="18">
        <f t="shared" si="0"/>
        <v>65.489999999999995</v>
      </c>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row>
    <row r="28" spans="1:67" s="19" customFormat="1" ht="24.95" customHeight="1">
      <c r="A28" s="4" t="s">
        <v>67</v>
      </c>
      <c r="B28" s="4" t="s">
        <v>36</v>
      </c>
      <c r="C28" s="4" t="s">
        <v>6</v>
      </c>
      <c r="D28" s="4" t="s">
        <v>7</v>
      </c>
      <c r="E28" s="4" t="s">
        <v>10</v>
      </c>
      <c r="F28" s="20">
        <v>62</v>
      </c>
      <c r="G28" s="18">
        <f>VLOOKUP(A28,Sheet2!A:L,10,0)</f>
        <v>63.2</v>
      </c>
      <c r="H28" s="18">
        <f>VLOOKUP(A28,Sheet2!A:L,11,0)</f>
        <v>1.04</v>
      </c>
      <c r="I28" s="18">
        <f>VLOOKUP(A28,Sheet2!A:L,12,0)</f>
        <v>65.73</v>
      </c>
      <c r="J28" s="18">
        <f t="shared" si="0"/>
        <v>64.239999999999995</v>
      </c>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row>
    <row r="29" spans="1:67" s="19" customFormat="1" ht="24.95" customHeight="1">
      <c r="A29" s="4" t="s">
        <v>55</v>
      </c>
      <c r="B29" s="4" t="s">
        <v>24</v>
      </c>
      <c r="C29" s="4" t="s">
        <v>6</v>
      </c>
      <c r="D29" s="4" t="s">
        <v>7</v>
      </c>
      <c r="E29" s="4" t="s">
        <v>10</v>
      </c>
      <c r="F29" s="20">
        <v>65.7</v>
      </c>
      <c r="G29" s="18">
        <f>VLOOKUP(A29,Sheet2!A:L,10,0)</f>
        <v>60</v>
      </c>
      <c r="H29" s="18">
        <f>VLOOKUP(A29,Sheet2!A:L,11,0)</f>
        <v>1.04</v>
      </c>
      <c r="I29" s="18">
        <f>VLOOKUP(A29,Sheet2!A:L,12,0)</f>
        <v>62.4</v>
      </c>
      <c r="J29" s="18">
        <f t="shared" si="0"/>
        <v>63.72</v>
      </c>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row>
    <row r="30" spans="1:67" s="19" customFormat="1" ht="24.95" customHeight="1">
      <c r="A30" s="4" t="s">
        <v>58</v>
      </c>
      <c r="B30" s="4" t="s">
        <v>27</v>
      </c>
      <c r="C30" s="4" t="s">
        <v>6</v>
      </c>
      <c r="D30" s="4" t="s">
        <v>7</v>
      </c>
      <c r="E30" s="4" t="s">
        <v>10</v>
      </c>
      <c r="F30" s="20">
        <v>64.5</v>
      </c>
      <c r="G30" s="18">
        <f>VLOOKUP(A30,Sheet2!A:L,10,0)</f>
        <v>64</v>
      </c>
      <c r="H30" s="18">
        <f>VLOOKUP(A30,Sheet2!A:L,11,0)</f>
        <v>0.96</v>
      </c>
      <c r="I30" s="18">
        <f>VLOOKUP(A30,Sheet2!A:L,12,0)</f>
        <v>61.44</v>
      </c>
      <c r="J30" s="18">
        <f t="shared" si="0"/>
        <v>62.66</v>
      </c>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row>
    <row r="31" spans="1:67">
      <c r="A31" s="25" t="s">
        <v>117</v>
      </c>
      <c r="B31" s="25"/>
      <c r="C31" s="25"/>
      <c r="D31" s="25"/>
      <c r="E31" s="25"/>
      <c r="F31" s="25"/>
      <c r="G31" s="25"/>
      <c r="H31" s="25"/>
      <c r="I31" s="25"/>
      <c r="J31" s="18"/>
      <c r="K31" s="19"/>
    </row>
  </sheetData>
  <sortState ref="A3:K30">
    <sortCondition descending="1" ref="J3:J30"/>
  </sortState>
  <mergeCells count="2">
    <mergeCell ref="A31:I31"/>
    <mergeCell ref="A1:K1"/>
  </mergeCells>
  <phoneticPr fontId="18" type="noConversion"/>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dimension ref="A1:L34"/>
  <sheetViews>
    <sheetView workbookViewId="0">
      <selection sqref="A1:L34"/>
    </sheetView>
  </sheetViews>
  <sheetFormatPr defaultRowHeight="13.5"/>
  <sheetData>
    <row r="1" spans="1:12" ht="57">
      <c r="A1" s="9" t="s">
        <v>0</v>
      </c>
      <c r="B1" s="9" t="s">
        <v>1</v>
      </c>
      <c r="C1" s="9" t="s">
        <v>71</v>
      </c>
      <c r="D1" s="9" t="s">
        <v>2</v>
      </c>
      <c r="E1" s="9" t="s">
        <v>3</v>
      </c>
      <c r="F1" s="9" t="s">
        <v>4</v>
      </c>
      <c r="G1" s="10" t="s">
        <v>72</v>
      </c>
      <c r="H1" s="10" t="s">
        <v>73</v>
      </c>
      <c r="I1" s="10" t="s">
        <v>74</v>
      </c>
      <c r="J1" s="13" t="s">
        <v>75</v>
      </c>
      <c r="K1" s="16" t="s">
        <v>76</v>
      </c>
      <c r="L1" s="16" t="s">
        <v>77</v>
      </c>
    </row>
    <row r="2" spans="1:12" ht="54">
      <c r="A2" s="6" t="s">
        <v>51</v>
      </c>
      <c r="B2" s="6" t="s">
        <v>20</v>
      </c>
      <c r="C2" s="6" t="s">
        <v>78</v>
      </c>
      <c r="D2" s="6" t="s">
        <v>6</v>
      </c>
      <c r="E2" s="6" t="s">
        <v>7</v>
      </c>
      <c r="F2" s="6" t="s">
        <v>10</v>
      </c>
      <c r="G2" s="7" t="s">
        <v>79</v>
      </c>
      <c r="H2" s="11" t="s">
        <v>80</v>
      </c>
      <c r="I2" s="7">
        <v>8</v>
      </c>
      <c r="J2" s="14">
        <v>83</v>
      </c>
      <c r="K2" s="16">
        <v>0.96</v>
      </c>
      <c r="L2" s="16">
        <v>79.680000000000007</v>
      </c>
    </row>
    <row r="3" spans="1:12" ht="54">
      <c r="A3" s="6" t="s">
        <v>62</v>
      </c>
      <c r="B3" s="6" t="s">
        <v>31</v>
      </c>
      <c r="C3" s="6" t="s">
        <v>81</v>
      </c>
      <c r="D3" s="6" t="s">
        <v>8</v>
      </c>
      <c r="E3" s="6" t="s">
        <v>7</v>
      </c>
      <c r="F3" s="6" t="s">
        <v>10</v>
      </c>
      <c r="G3" s="7" t="s">
        <v>79</v>
      </c>
      <c r="H3" s="11" t="s">
        <v>80</v>
      </c>
      <c r="I3" s="7">
        <v>7</v>
      </c>
      <c r="J3" s="14">
        <v>86.4</v>
      </c>
      <c r="K3" s="16">
        <v>0.96</v>
      </c>
      <c r="L3" s="16">
        <v>82.94</v>
      </c>
    </row>
    <row r="4" spans="1:12" ht="54">
      <c r="A4" s="6" t="s">
        <v>61</v>
      </c>
      <c r="B4" s="6" t="s">
        <v>30</v>
      </c>
      <c r="C4" s="6" t="s">
        <v>82</v>
      </c>
      <c r="D4" s="6" t="s">
        <v>6</v>
      </c>
      <c r="E4" s="6" t="s">
        <v>7</v>
      </c>
      <c r="F4" s="6" t="s">
        <v>10</v>
      </c>
      <c r="G4" s="7" t="s">
        <v>79</v>
      </c>
      <c r="H4" s="11" t="s">
        <v>80</v>
      </c>
      <c r="I4" s="7">
        <v>3</v>
      </c>
      <c r="J4" s="14">
        <v>70.2</v>
      </c>
      <c r="K4" s="16">
        <v>0.96</v>
      </c>
      <c r="L4" s="16">
        <v>67.39</v>
      </c>
    </row>
    <row r="5" spans="1:12" ht="54">
      <c r="A5" s="6" t="s">
        <v>58</v>
      </c>
      <c r="B5" s="6" t="s">
        <v>27</v>
      </c>
      <c r="C5" s="6" t="s">
        <v>83</v>
      </c>
      <c r="D5" s="6" t="s">
        <v>6</v>
      </c>
      <c r="E5" s="6" t="s">
        <v>7</v>
      </c>
      <c r="F5" s="6" t="s">
        <v>10</v>
      </c>
      <c r="G5" s="7" t="s">
        <v>79</v>
      </c>
      <c r="H5" s="11" t="s">
        <v>80</v>
      </c>
      <c r="I5" s="7">
        <v>17</v>
      </c>
      <c r="J5" s="14">
        <v>64</v>
      </c>
      <c r="K5" s="16">
        <v>0.96</v>
      </c>
      <c r="L5" s="16">
        <v>61.44</v>
      </c>
    </row>
    <row r="6" spans="1:12" ht="54">
      <c r="A6" s="6" t="s">
        <v>48</v>
      </c>
      <c r="B6" s="6" t="s">
        <v>17</v>
      </c>
      <c r="C6" s="6" t="s">
        <v>84</v>
      </c>
      <c r="D6" s="6" t="s">
        <v>6</v>
      </c>
      <c r="E6" s="6" t="s">
        <v>7</v>
      </c>
      <c r="F6" s="6" t="s">
        <v>10</v>
      </c>
      <c r="G6" s="7" t="s">
        <v>79</v>
      </c>
      <c r="H6" s="11" t="s">
        <v>80</v>
      </c>
      <c r="I6" s="7">
        <v>15</v>
      </c>
      <c r="J6" s="14">
        <v>84.6</v>
      </c>
      <c r="K6" s="16">
        <v>0.96</v>
      </c>
      <c r="L6" s="16">
        <v>81.22</v>
      </c>
    </row>
    <row r="7" spans="1:12" ht="54">
      <c r="A7" s="6" t="s">
        <v>45</v>
      </c>
      <c r="B7" s="6" t="s">
        <v>14</v>
      </c>
      <c r="C7" s="6" t="s">
        <v>85</v>
      </c>
      <c r="D7" s="6" t="s">
        <v>6</v>
      </c>
      <c r="E7" s="6" t="s">
        <v>7</v>
      </c>
      <c r="F7" s="6" t="s">
        <v>10</v>
      </c>
      <c r="G7" s="7" t="s">
        <v>79</v>
      </c>
      <c r="H7" s="11" t="s">
        <v>80</v>
      </c>
      <c r="I7" s="7">
        <v>16</v>
      </c>
      <c r="J7" s="14">
        <v>69.2</v>
      </c>
      <c r="K7" s="16">
        <v>0.96</v>
      </c>
      <c r="L7" s="16">
        <v>66.430000000000007</v>
      </c>
    </row>
    <row r="8" spans="1:12" ht="54">
      <c r="A8" s="6" t="s">
        <v>64</v>
      </c>
      <c r="B8" s="6" t="s">
        <v>33</v>
      </c>
      <c r="C8" s="6" t="s">
        <v>86</v>
      </c>
      <c r="D8" s="6" t="s">
        <v>6</v>
      </c>
      <c r="E8" s="6" t="s">
        <v>7</v>
      </c>
      <c r="F8" s="6" t="s">
        <v>10</v>
      </c>
      <c r="G8" s="7" t="s">
        <v>79</v>
      </c>
      <c r="H8" s="11" t="s">
        <v>80</v>
      </c>
      <c r="I8" s="7">
        <v>14</v>
      </c>
      <c r="J8" s="14">
        <v>78.2</v>
      </c>
      <c r="K8" s="16">
        <v>0.96</v>
      </c>
      <c r="L8" s="16">
        <v>75.069999999999993</v>
      </c>
    </row>
    <row r="9" spans="1:12" ht="54">
      <c r="A9" s="6" t="s">
        <v>54</v>
      </c>
      <c r="B9" s="6" t="s">
        <v>23</v>
      </c>
      <c r="C9" s="6" t="s">
        <v>87</v>
      </c>
      <c r="D9" s="6" t="s">
        <v>6</v>
      </c>
      <c r="E9" s="6" t="s">
        <v>7</v>
      </c>
      <c r="F9" s="6" t="s">
        <v>10</v>
      </c>
      <c r="G9" s="7" t="s">
        <v>79</v>
      </c>
      <c r="H9" s="11" t="s">
        <v>80</v>
      </c>
      <c r="I9" s="7">
        <v>11</v>
      </c>
      <c r="J9" s="14">
        <v>67.8</v>
      </c>
      <c r="K9" s="16">
        <v>0.96</v>
      </c>
      <c r="L9" s="16">
        <v>65.09</v>
      </c>
    </row>
    <row r="10" spans="1:12" ht="54">
      <c r="A10" s="6" t="s">
        <v>56</v>
      </c>
      <c r="B10" s="6" t="s">
        <v>25</v>
      </c>
      <c r="C10" s="6" t="s">
        <v>88</v>
      </c>
      <c r="D10" s="6" t="s">
        <v>6</v>
      </c>
      <c r="E10" s="6" t="s">
        <v>7</v>
      </c>
      <c r="F10" s="6" t="s">
        <v>10</v>
      </c>
      <c r="G10" s="7" t="s">
        <v>79</v>
      </c>
      <c r="H10" s="11" t="s">
        <v>80</v>
      </c>
      <c r="I10" s="7">
        <v>9</v>
      </c>
      <c r="J10" s="14">
        <v>73.8</v>
      </c>
      <c r="K10" s="16">
        <v>0.96</v>
      </c>
      <c r="L10" s="16">
        <v>70.849999999999994</v>
      </c>
    </row>
    <row r="11" spans="1:12" ht="54">
      <c r="A11" s="6" t="s">
        <v>59</v>
      </c>
      <c r="B11" s="6" t="s">
        <v>28</v>
      </c>
      <c r="C11" s="6" t="s">
        <v>89</v>
      </c>
      <c r="D11" s="6" t="s">
        <v>6</v>
      </c>
      <c r="E11" s="6" t="s">
        <v>7</v>
      </c>
      <c r="F11" s="6" t="s">
        <v>10</v>
      </c>
      <c r="G11" s="7" t="s">
        <v>79</v>
      </c>
      <c r="H11" s="11" t="s">
        <v>80</v>
      </c>
      <c r="I11" s="7">
        <v>4</v>
      </c>
      <c r="J11" s="14">
        <v>72.599999999999994</v>
      </c>
      <c r="K11" s="16">
        <v>0.96</v>
      </c>
      <c r="L11" s="16">
        <v>69.7</v>
      </c>
    </row>
    <row r="12" spans="1:12" ht="54">
      <c r="A12" s="6" t="s">
        <v>69</v>
      </c>
      <c r="B12" s="6" t="s">
        <v>38</v>
      </c>
      <c r="C12" s="6" t="s">
        <v>90</v>
      </c>
      <c r="D12" s="6" t="s">
        <v>6</v>
      </c>
      <c r="E12" s="6" t="s">
        <v>7</v>
      </c>
      <c r="F12" s="6" t="s">
        <v>10</v>
      </c>
      <c r="G12" s="7" t="s">
        <v>79</v>
      </c>
      <c r="H12" s="11" t="s">
        <v>80</v>
      </c>
      <c r="I12" s="7">
        <v>13</v>
      </c>
      <c r="J12" s="14">
        <v>87</v>
      </c>
      <c r="K12" s="16">
        <v>0.96</v>
      </c>
      <c r="L12" s="16">
        <v>83.52</v>
      </c>
    </row>
    <row r="13" spans="1:12" ht="54">
      <c r="A13" s="6" t="s">
        <v>47</v>
      </c>
      <c r="B13" s="6" t="s">
        <v>16</v>
      </c>
      <c r="C13" s="6" t="s">
        <v>91</v>
      </c>
      <c r="D13" s="6" t="s">
        <v>6</v>
      </c>
      <c r="E13" s="6" t="s">
        <v>7</v>
      </c>
      <c r="F13" s="6" t="s">
        <v>10</v>
      </c>
      <c r="G13" s="7" t="s">
        <v>79</v>
      </c>
      <c r="H13" s="11" t="s">
        <v>80</v>
      </c>
      <c r="I13" s="8">
        <v>2</v>
      </c>
      <c r="J13" s="15">
        <v>67.599999999999994</v>
      </c>
      <c r="K13" s="16">
        <v>0.96</v>
      </c>
      <c r="L13" s="16">
        <v>64.900000000000006</v>
      </c>
    </row>
    <row r="14" spans="1:12" ht="54">
      <c r="A14" s="6" t="s">
        <v>53</v>
      </c>
      <c r="B14" s="6" t="s">
        <v>22</v>
      </c>
      <c r="C14" s="6" t="s">
        <v>92</v>
      </c>
      <c r="D14" s="6" t="s">
        <v>6</v>
      </c>
      <c r="E14" s="6" t="s">
        <v>7</v>
      </c>
      <c r="F14" s="6" t="s">
        <v>10</v>
      </c>
      <c r="G14" s="7" t="s">
        <v>79</v>
      </c>
      <c r="H14" s="11" t="s">
        <v>80</v>
      </c>
      <c r="I14" s="8">
        <v>6</v>
      </c>
      <c r="J14" s="15">
        <v>73.400000000000006</v>
      </c>
      <c r="K14" s="16">
        <v>0.96</v>
      </c>
      <c r="L14" s="16">
        <v>70.459999999999994</v>
      </c>
    </row>
    <row r="15" spans="1:12" ht="54">
      <c r="A15" s="6" t="s">
        <v>42</v>
      </c>
      <c r="B15" s="6" t="s">
        <v>11</v>
      </c>
      <c r="C15" s="6" t="s">
        <v>93</v>
      </c>
      <c r="D15" s="6" t="s">
        <v>6</v>
      </c>
      <c r="E15" s="6" t="s">
        <v>7</v>
      </c>
      <c r="F15" s="6" t="s">
        <v>10</v>
      </c>
      <c r="G15" s="7" t="s">
        <v>79</v>
      </c>
      <c r="H15" s="11" t="s">
        <v>80</v>
      </c>
      <c r="I15" s="8">
        <v>10</v>
      </c>
      <c r="J15" s="15">
        <v>82.4</v>
      </c>
      <c r="K15" s="16">
        <v>0.96</v>
      </c>
      <c r="L15" s="16">
        <v>79.099999999999994</v>
      </c>
    </row>
    <row r="16" spans="1:12" ht="54">
      <c r="A16" s="6" t="s">
        <v>46</v>
      </c>
      <c r="B16" s="6" t="s">
        <v>15</v>
      </c>
      <c r="C16" s="6" t="s">
        <v>94</v>
      </c>
      <c r="D16" s="6" t="s">
        <v>6</v>
      </c>
      <c r="E16" s="6" t="s">
        <v>7</v>
      </c>
      <c r="F16" s="6" t="s">
        <v>10</v>
      </c>
      <c r="G16" s="7" t="s">
        <v>79</v>
      </c>
      <c r="H16" s="11" t="s">
        <v>80</v>
      </c>
      <c r="I16" s="8">
        <v>12</v>
      </c>
      <c r="J16" s="15">
        <v>71.2</v>
      </c>
      <c r="K16" s="16">
        <v>0.96</v>
      </c>
      <c r="L16" s="16">
        <v>68.349999999999994</v>
      </c>
    </row>
    <row r="17" spans="1:12" ht="54">
      <c r="A17" s="6" t="s">
        <v>41</v>
      </c>
      <c r="B17" s="6" t="s">
        <v>9</v>
      </c>
      <c r="C17" s="6" t="s">
        <v>95</v>
      </c>
      <c r="D17" s="6" t="s">
        <v>6</v>
      </c>
      <c r="E17" s="6" t="s">
        <v>7</v>
      </c>
      <c r="F17" s="6" t="s">
        <v>10</v>
      </c>
      <c r="G17" s="7" t="s">
        <v>79</v>
      </c>
      <c r="H17" s="12" t="s">
        <v>96</v>
      </c>
      <c r="I17" s="8">
        <v>27</v>
      </c>
      <c r="J17" s="15">
        <v>62.6</v>
      </c>
      <c r="K17" s="16">
        <v>1.04</v>
      </c>
      <c r="L17" s="16">
        <v>65.099999999999994</v>
      </c>
    </row>
    <row r="18" spans="1:12" ht="54">
      <c r="A18" s="6" t="s">
        <v>66</v>
      </c>
      <c r="B18" s="6" t="s">
        <v>35</v>
      </c>
      <c r="C18" s="6" t="s">
        <v>97</v>
      </c>
      <c r="D18" s="6" t="s">
        <v>6</v>
      </c>
      <c r="E18" s="6" t="s">
        <v>7</v>
      </c>
      <c r="F18" s="6" t="s">
        <v>10</v>
      </c>
      <c r="G18" s="7" t="s">
        <v>79</v>
      </c>
      <c r="H18" s="12" t="s">
        <v>96</v>
      </c>
      <c r="I18" s="8">
        <v>29</v>
      </c>
      <c r="J18" s="15">
        <v>83</v>
      </c>
      <c r="K18" s="16">
        <v>1.04</v>
      </c>
      <c r="L18" s="16">
        <v>86.32</v>
      </c>
    </row>
    <row r="19" spans="1:12" ht="54">
      <c r="A19" s="6" t="s">
        <v>60</v>
      </c>
      <c r="B19" s="6" t="s">
        <v>29</v>
      </c>
      <c r="C19" s="6" t="s">
        <v>98</v>
      </c>
      <c r="D19" s="6" t="s">
        <v>6</v>
      </c>
      <c r="E19" s="6" t="s">
        <v>7</v>
      </c>
      <c r="F19" s="6" t="s">
        <v>10</v>
      </c>
      <c r="G19" s="7" t="s">
        <v>79</v>
      </c>
      <c r="H19" s="12" t="s">
        <v>96</v>
      </c>
      <c r="I19" s="8">
        <v>18</v>
      </c>
      <c r="J19" s="15">
        <v>63.8</v>
      </c>
      <c r="K19" s="16">
        <v>1.04</v>
      </c>
      <c r="L19" s="16">
        <v>66.349999999999994</v>
      </c>
    </row>
    <row r="20" spans="1:12" ht="54">
      <c r="A20" s="6" t="s">
        <v>55</v>
      </c>
      <c r="B20" s="6" t="s">
        <v>24</v>
      </c>
      <c r="C20" s="6" t="s">
        <v>99</v>
      </c>
      <c r="D20" s="6" t="s">
        <v>6</v>
      </c>
      <c r="E20" s="6" t="s">
        <v>7</v>
      </c>
      <c r="F20" s="6" t="s">
        <v>10</v>
      </c>
      <c r="G20" s="7" t="s">
        <v>79</v>
      </c>
      <c r="H20" s="12" t="s">
        <v>96</v>
      </c>
      <c r="I20" s="8">
        <v>28</v>
      </c>
      <c r="J20" s="15">
        <v>60</v>
      </c>
      <c r="K20" s="16">
        <v>1.04</v>
      </c>
      <c r="L20" s="16">
        <v>62.4</v>
      </c>
    </row>
    <row r="21" spans="1:12" ht="54">
      <c r="A21" s="6" t="s">
        <v>70</v>
      </c>
      <c r="B21" s="6" t="s">
        <v>39</v>
      </c>
      <c r="C21" s="6" t="s">
        <v>100</v>
      </c>
      <c r="D21" s="6" t="s">
        <v>6</v>
      </c>
      <c r="E21" s="6" t="s">
        <v>7</v>
      </c>
      <c r="F21" s="6" t="s">
        <v>10</v>
      </c>
      <c r="G21" s="7" t="s">
        <v>79</v>
      </c>
      <c r="H21" s="12" t="s">
        <v>96</v>
      </c>
      <c r="I21" s="8">
        <v>26</v>
      </c>
      <c r="J21" s="15">
        <v>66.400000000000006</v>
      </c>
      <c r="K21" s="16">
        <v>1.04</v>
      </c>
      <c r="L21" s="16">
        <v>69.06</v>
      </c>
    </row>
    <row r="22" spans="1:12" ht="54">
      <c r="A22" s="6" t="s">
        <v>68</v>
      </c>
      <c r="B22" s="6" t="s">
        <v>37</v>
      </c>
      <c r="C22" s="6" t="s">
        <v>101</v>
      </c>
      <c r="D22" s="6" t="s">
        <v>6</v>
      </c>
      <c r="E22" s="6" t="s">
        <v>7</v>
      </c>
      <c r="F22" s="6" t="s">
        <v>10</v>
      </c>
      <c r="G22" s="7" t="s">
        <v>79</v>
      </c>
      <c r="H22" s="12" t="s">
        <v>96</v>
      </c>
      <c r="I22" s="8">
        <v>30</v>
      </c>
      <c r="J22" s="15">
        <v>81.2</v>
      </c>
      <c r="K22" s="16">
        <v>1.04</v>
      </c>
      <c r="L22" s="16">
        <v>84.45</v>
      </c>
    </row>
    <row r="23" spans="1:12" ht="54">
      <c r="A23" s="6" t="s">
        <v>67</v>
      </c>
      <c r="B23" s="6" t="s">
        <v>36</v>
      </c>
      <c r="C23" s="6" t="s">
        <v>102</v>
      </c>
      <c r="D23" s="6" t="s">
        <v>6</v>
      </c>
      <c r="E23" s="6" t="s">
        <v>7</v>
      </c>
      <c r="F23" s="6" t="s">
        <v>10</v>
      </c>
      <c r="G23" s="7" t="s">
        <v>79</v>
      </c>
      <c r="H23" s="12" t="s">
        <v>96</v>
      </c>
      <c r="I23" s="8">
        <v>25</v>
      </c>
      <c r="J23" s="15">
        <v>63.2</v>
      </c>
      <c r="K23" s="16">
        <v>1.04</v>
      </c>
      <c r="L23" s="16">
        <v>65.73</v>
      </c>
    </row>
    <row r="24" spans="1:12" ht="54">
      <c r="A24" s="6" t="s">
        <v>49</v>
      </c>
      <c r="B24" s="6" t="s">
        <v>18</v>
      </c>
      <c r="C24" s="6" t="s">
        <v>103</v>
      </c>
      <c r="D24" s="6" t="s">
        <v>6</v>
      </c>
      <c r="E24" s="6" t="s">
        <v>7</v>
      </c>
      <c r="F24" s="6" t="s">
        <v>10</v>
      </c>
      <c r="G24" s="7" t="s">
        <v>79</v>
      </c>
      <c r="H24" s="12" t="s">
        <v>96</v>
      </c>
      <c r="I24" s="8">
        <v>20</v>
      </c>
      <c r="J24" s="15">
        <v>65.8</v>
      </c>
      <c r="K24" s="16">
        <v>1.04</v>
      </c>
      <c r="L24" s="16">
        <v>68.430000000000007</v>
      </c>
    </row>
    <row r="25" spans="1:12" ht="54">
      <c r="A25" s="6" t="s">
        <v>43</v>
      </c>
      <c r="B25" s="6" t="s">
        <v>12</v>
      </c>
      <c r="C25" s="6" t="s">
        <v>104</v>
      </c>
      <c r="D25" s="6" t="s">
        <v>6</v>
      </c>
      <c r="E25" s="6" t="s">
        <v>7</v>
      </c>
      <c r="F25" s="6" t="s">
        <v>10</v>
      </c>
      <c r="G25" s="7" t="s">
        <v>79</v>
      </c>
      <c r="H25" s="12" t="s">
        <v>96</v>
      </c>
      <c r="I25" s="8">
        <v>24</v>
      </c>
      <c r="J25" s="15">
        <v>80.599999999999994</v>
      </c>
      <c r="K25" s="16">
        <v>1.04</v>
      </c>
      <c r="L25" s="16">
        <v>83.82</v>
      </c>
    </row>
    <row r="26" spans="1:12" ht="54">
      <c r="A26" s="6" t="s">
        <v>65</v>
      </c>
      <c r="B26" s="6" t="s">
        <v>34</v>
      </c>
      <c r="C26" s="6" t="s">
        <v>105</v>
      </c>
      <c r="D26" s="6" t="s">
        <v>6</v>
      </c>
      <c r="E26" s="6" t="s">
        <v>7</v>
      </c>
      <c r="F26" s="6" t="s">
        <v>10</v>
      </c>
      <c r="G26" s="7" t="s">
        <v>79</v>
      </c>
      <c r="H26" s="12" t="s">
        <v>96</v>
      </c>
      <c r="I26" s="8">
        <v>19</v>
      </c>
      <c r="J26" s="15">
        <v>68.2</v>
      </c>
      <c r="K26" s="16">
        <v>1.04</v>
      </c>
      <c r="L26" s="16">
        <v>70.930000000000007</v>
      </c>
    </row>
    <row r="27" spans="1:12" ht="54">
      <c r="A27" s="6" t="s">
        <v>52</v>
      </c>
      <c r="B27" s="6" t="s">
        <v>21</v>
      </c>
      <c r="C27" s="6" t="s">
        <v>106</v>
      </c>
      <c r="D27" s="6" t="s">
        <v>6</v>
      </c>
      <c r="E27" s="6" t="s">
        <v>7</v>
      </c>
      <c r="F27" s="6" t="s">
        <v>10</v>
      </c>
      <c r="G27" s="7" t="s">
        <v>79</v>
      </c>
      <c r="H27" s="12" t="s">
        <v>96</v>
      </c>
      <c r="I27" s="8">
        <v>21</v>
      </c>
      <c r="J27" s="15">
        <v>80.8</v>
      </c>
      <c r="K27" s="16">
        <v>1.04</v>
      </c>
      <c r="L27" s="16">
        <v>84.03</v>
      </c>
    </row>
    <row r="28" spans="1:12" ht="54">
      <c r="A28" s="6" t="s">
        <v>50</v>
      </c>
      <c r="B28" s="6" t="s">
        <v>19</v>
      </c>
      <c r="C28" s="6" t="s">
        <v>107</v>
      </c>
      <c r="D28" s="6" t="s">
        <v>6</v>
      </c>
      <c r="E28" s="6" t="s">
        <v>7</v>
      </c>
      <c r="F28" s="6" t="s">
        <v>10</v>
      </c>
      <c r="G28" s="7" t="s">
        <v>79</v>
      </c>
      <c r="H28" s="12" t="s">
        <v>96</v>
      </c>
      <c r="I28" s="8">
        <v>23</v>
      </c>
      <c r="J28" s="15">
        <v>66</v>
      </c>
      <c r="K28" s="16">
        <v>1.04</v>
      </c>
      <c r="L28" s="16">
        <v>68.64</v>
      </c>
    </row>
    <row r="29" spans="1:12" ht="54">
      <c r="A29" s="6" t="s">
        <v>44</v>
      </c>
      <c r="B29" s="6" t="s">
        <v>13</v>
      </c>
      <c r="C29" s="6" t="s">
        <v>108</v>
      </c>
      <c r="D29" s="6" t="s">
        <v>6</v>
      </c>
      <c r="E29" s="6" t="s">
        <v>7</v>
      </c>
      <c r="F29" s="6" t="s">
        <v>10</v>
      </c>
      <c r="G29" s="7" t="s">
        <v>79</v>
      </c>
      <c r="H29" s="12" t="s">
        <v>96</v>
      </c>
      <c r="I29" s="8">
        <v>22</v>
      </c>
      <c r="J29" s="15">
        <v>63.6</v>
      </c>
      <c r="K29" s="16">
        <v>1.04</v>
      </c>
      <c r="L29" s="16">
        <v>66.14</v>
      </c>
    </row>
    <row r="30" spans="1:12">
      <c r="A30" s="5"/>
      <c r="B30" s="5"/>
      <c r="C30" s="5"/>
      <c r="D30" s="5"/>
      <c r="E30" s="5"/>
      <c r="F30" s="5"/>
      <c r="G30" s="5"/>
      <c r="H30" s="5"/>
      <c r="I30" s="5"/>
      <c r="J30" s="16">
        <v>72.739999999999995</v>
      </c>
      <c r="K30" s="5"/>
      <c r="L30" s="5"/>
    </row>
    <row r="31" spans="1:12">
      <c r="A31" s="5"/>
      <c r="B31" s="5"/>
      <c r="C31" s="5"/>
      <c r="D31" s="5"/>
      <c r="E31" s="5"/>
      <c r="F31" s="5"/>
      <c r="G31" s="5"/>
      <c r="H31" s="5"/>
      <c r="I31" s="5"/>
      <c r="J31" s="5"/>
      <c r="K31" s="5"/>
      <c r="L31" s="5"/>
    </row>
    <row r="33" spans="1:10" ht="54">
      <c r="A33" s="6" t="s">
        <v>63</v>
      </c>
      <c r="B33" s="6" t="s">
        <v>32</v>
      </c>
      <c r="C33" s="6" t="s">
        <v>109</v>
      </c>
      <c r="D33" s="6" t="s">
        <v>6</v>
      </c>
      <c r="E33" s="6" t="s">
        <v>7</v>
      </c>
      <c r="F33" s="6" t="s">
        <v>10</v>
      </c>
      <c r="G33" s="7" t="s">
        <v>79</v>
      </c>
      <c r="H33" s="11" t="s">
        <v>80</v>
      </c>
      <c r="I33" s="7">
        <v>1</v>
      </c>
      <c r="J33" s="14">
        <v>59</v>
      </c>
    </row>
    <row r="34" spans="1:10" ht="54">
      <c r="A34" s="6" t="s">
        <v>57</v>
      </c>
      <c r="B34" s="6" t="s">
        <v>26</v>
      </c>
      <c r="C34" s="6" t="s">
        <v>110</v>
      </c>
      <c r="D34" s="6" t="s">
        <v>6</v>
      </c>
      <c r="E34" s="6" t="s">
        <v>7</v>
      </c>
      <c r="F34" s="6" t="s">
        <v>10</v>
      </c>
      <c r="G34" s="7" t="s">
        <v>79</v>
      </c>
      <c r="H34" s="11" t="s">
        <v>80</v>
      </c>
      <c r="I34" s="8">
        <v>5</v>
      </c>
      <c r="J34" s="15">
        <v>57</v>
      </c>
    </row>
  </sheetData>
  <phoneticPr fontId="18"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8"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2019-07-30T02:24:05Z</cp:lastPrinted>
  <dcterms:created xsi:type="dcterms:W3CDTF">2019-07-30T02:16:25Z</dcterms:created>
  <dcterms:modified xsi:type="dcterms:W3CDTF">2019-08-12T02:26:22Z</dcterms:modified>
</cp:coreProperties>
</file>