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45" yWindow="180" windowWidth="14760" windowHeight="12330" activeTab="0"/>
  </bookViews>
  <sheets>
    <sheet name="排序 " sheetId="1" r:id="rId1"/>
  </sheets>
  <definedNames>
    <definedName name="_xlnm.Print_Titles" localSheetId="0">'排序 '!$2:$2</definedName>
  </definedNames>
  <calcPr fullCalcOnLoad="1"/>
</workbook>
</file>

<file path=xl/sharedStrings.xml><?xml version="1.0" encoding="utf-8"?>
<sst xmlns="http://schemas.openxmlformats.org/spreadsheetml/2006/main" count="54" uniqueCount="32">
  <si>
    <t>人数</t>
  </si>
  <si>
    <t>修正系数</t>
  </si>
  <si>
    <t>第三答辩室</t>
  </si>
  <si>
    <t>总分</t>
  </si>
  <si>
    <t>最高分</t>
  </si>
  <si>
    <t>最低分</t>
  </si>
  <si>
    <t>平均分</t>
  </si>
  <si>
    <t>第四答辩室</t>
  </si>
  <si>
    <t>小学英语</t>
  </si>
  <si>
    <t>青州市招聘派遣青州中学（筹建）事业编制教师初试平衡系数计算方法</t>
  </si>
  <si>
    <t>上午</t>
  </si>
  <si>
    <t>答辩室</t>
  </si>
  <si>
    <t>备注</t>
  </si>
  <si>
    <t>第五答辩室</t>
  </si>
  <si>
    <t>第六答辩室</t>
  </si>
  <si>
    <t>第七答辩室</t>
  </si>
  <si>
    <t>第八答辩室</t>
  </si>
  <si>
    <t>第九答辩室</t>
  </si>
  <si>
    <t>第十答辩室</t>
  </si>
  <si>
    <t>专业</t>
  </si>
  <si>
    <t>合计</t>
  </si>
  <si>
    <t>上午</t>
  </si>
  <si>
    <t>初中音乐</t>
  </si>
  <si>
    <t>初中体育</t>
  </si>
  <si>
    <t>小学语文</t>
  </si>
  <si>
    <t>初中英语</t>
  </si>
  <si>
    <t>初中美术</t>
  </si>
  <si>
    <t>初中数学</t>
  </si>
  <si>
    <t>初中语文</t>
  </si>
  <si>
    <t>上下午</t>
  </si>
  <si>
    <t>下午</t>
  </si>
  <si>
    <t>附件2：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</si>
</sst>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0_ "/>
    <numFmt numFmtId="190" formatCode="0.0000_ "/>
    <numFmt numFmtId="191" formatCode="0.00000_ "/>
    <numFmt numFmtId="192" formatCode="0.0_ "/>
    <numFmt numFmtId="193" formatCode="0.000000_ "/>
    <numFmt numFmtId="194" formatCode="0.0000000_ "/>
    <numFmt numFmtId="195" formatCode="0.000000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0" xfId="40" applyFill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190" fontId="3" fillId="0" borderId="10" xfId="40" applyNumberFormat="1" applyFill="1" applyBorder="1" applyAlignment="1">
      <alignment horizontal="center" vertical="center"/>
      <protection/>
    </xf>
    <xf numFmtId="188" fontId="3" fillId="0" borderId="10" xfId="40" applyNumberForma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188" fontId="0" fillId="0" borderId="10" xfId="0" applyNumberFormat="1" applyFill="1" applyBorder="1" applyAlignment="1">
      <alignment horizontal="center" vertical="center"/>
    </xf>
    <xf numFmtId="188" fontId="3" fillId="0" borderId="10" xfId="40" applyNumberFormat="1" applyFont="1" applyFill="1" applyBorder="1" applyAlignment="1">
      <alignment horizontal="center" vertical="center"/>
      <protection/>
    </xf>
    <xf numFmtId="49" fontId="0" fillId="0" borderId="11" xfId="0" applyNumberFormat="1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/>
    </xf>
    <xf numFmtId="188" fontId="3" fillId="0" borderId="12" xfId="40" applyNumberFormat="1" applyFill="1" applyBorder="1" applyAlignment="1">
      <alignment horizontal="center" vertical="center"/>
      <protection/>
    </xf>
    <xf numFmtId="188" fontId="3" fillId="0" borderId="12" xfId="40" applyNumberFormat="1" applyFont="1" applyFill="1" applyBorder="1" applyAlignment="1">
      <alignment horizontal="center" vertical="center"/>
      <protection/>
    </xf>
    <xf numFmtId="190" fontId="3" fillId="0" borderId="12" xfId="40" applyNumberFormat="1" applyFill="1" applyBorder="1" applyAlignment="1">
      <alignment horizontal="center" vertical="center"/>
      <protection/>
    </xf>
    <xf numFmtId="49" fontId="0" fillId="0" borderId="11" xfId="0" applyNumberFormat="1" applyFill="1" applyBorder="1" applyAlignment="1" applyProtection="1">
      <alignment horizontal="center" vertical="center" wrapText="1"/>
      <protection/>
    </xf>
    <xf numFmtId="49" fontId="0" fillId="0" borderId="13" xfId="0" applyNumberFormat="1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1" sqref="B1"/>
    </sheetView>
  </sheetViews>
  <sheetFormatPr defaultColWidth="11.28125" defaultRowHeight="15" customHeight="1"/>
  <cols>
    <col min="1" max="10" width="10.57421875" style="2" customWidth="1"/>
    <col min="11" max="16384" width="11.28125" style="1" customWidth="1"/>
  </cols>
  <sheetData>
    <row r="1" ht="24.75" customHeight="1">
      <c r="A1" s="2" t="s">
        <v>31</v>
      </c>
    </row>
    <row r="2" spans="1:10" ht="26.25" customHeight="1">
      <c r="A2" s="21" t="s">
        <v>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31.5" customHeight="1">
      <c r="A3" s="6" t="s">
        <v>29</v>
      </c>
      <c r="B3" s="6" t="s">
        <v>19</v>
      </c>
      <c r="C3" s="6" t="s">
        <v>11</v>
      </c>
      <c r="D3" s="6" t="s">
        <v>0</v>
      </c>
      <c r="E3" s="3" t="s">
        <v>3</v>
      </c>
      <c r="F3" s="4" t="s">
        <v>4</v>
      </c>
      <c r="G3" s="4" t="s">
        <v>5</v>
      </c>
      <c r="H3" s="3" t="s">
        <v>6</v>
      </c>
      <c r="I3" s="3" t="s">
        <v>1</v>
      </c>
      <c r="J3" s="3" t="s">
        <v>12</v>
      </c>
    </row>
    <row r="4" spans="1:10" ht="15" customHeight="1">
      <c r="A4" s="18" t="s">
        <v>21</v>
      </c>
      <c r="B4" s="18" t="s">
        <v>8</v>
      </c>
      <c r="C4" s="6" t="s">
        <v>2</v>
      </c>
      <c r="D4" s="5">
        <v>28</v>
      </c>
      <c r="E4" s="8">
        <v>2243.4</v>
      </c>
      <c r="F4" s="11">
        <v>90.8</v>
      </c>
      <c r="G4" s="11">
        <v>63.8</v>
      </c>
      <c r="H4" s="8">
        <f>ROUND((E4-F4-G4)/(D4-2),2)</f>
        <v>80.34</v>
      </c>
      <c r="I4" s="7">
        <f>ROUND(H6/H4,4)</f>
        <v>0.996</v>
      </c>
      <c r="J4" s="9"/>
    </row>
    <row r="5" spans="1:10" ht="15" customHeight="1">
      <c r="A5" s="19"/>
      <c r="B5" s="19"/>
      <c r="C5" s="6" t="s">
        <v>7</v>
      </c>
      <c r="D5" s="5">
        <v>28</v>
      </c>
      <c r="E5" s="8">
        <v>2231.2</v>
      </c>
      <c r="F5" s="11">
        <v>92.8</v>
      </c>
      <c r="G5" s="11">
        <v>60.6</v>
      </c>
      <c r="H5" s="8">
        <f>ROUND((E5-F5-G5)/(D5-2),2)</f>
        <v>79.92</v>
      </c>
      <c r="I5" s="7">
        <f>ROUND(H6/H5,4)</f>
        <v>1.0013</v>
      </c>
      <c r="J5" s="3"/>
    </row>
    <row r="6" spans="1:10" ht="15" customHeight="1">
      <c r="A6" s="20"/>
      <c r="B6" s="20"/>
      <c r="C6" s="6" t="s">
        <v>20</v>
      </c>
      <c r="D6" s="5">
        <f>D4+D5</f>
        <v>56</v>
      </c>
      <c r="E6" s="10">
        <f>E4+E5</f>
        <v>4474.6</v>
      </c>
      <c r="F6" s="11">
        <f>MAX(F4:F5)</f>
        <v>92.8</v>
      </c>
      <c r="G6" s="11">
        <f>MIN(G4:G5)</f>
        <v>60.6</v>
      </c>
      <c r="H6" s="8">
        <f>ROUND((E6-F6-G6)/(D6-2),2)</f>
        <v>80.02</v>
      </c>
      <c r="I6" s="3"/>
      <c r="J6" s="3"/>
    </row>
    <row r="7" spans="1:10" ht="15" customHeight="1">
      <c r="A7" s="19" t="s">
        <v>21</v>
      </c>
      <c r="B7" s="19" t="s">
        <v>22</v>
      </c>
      <c r="C7" s="13" t="s">
        <v>13</v>
      </c>
      <c r="D7" s="14">
        <v>24</v>
      </c>
      <c r="E7" s="15">
        <v>2057.8</v>
      </c>
      <c r="F7" s="16">
        <v>91.6</v>
      </c>
      <c r="G7" s="16">
        <v>74.4</v>
      </c>
      <c r="H7" s="15">
        <f>ROUND((E7-F7-G7)/(D7-2),2)</f>
        <v>85.99</v>
      </c>
      <c r="I7" s="17">
        <f>ROUND(H9/H7,4)</f>
        <v>0.9656</v>
      </c>
      <c r="J7" s="14"/>
    </row>
    <row r="8" spans="1:10" ht="15" customHeight="1">
      <c r="A8" s="19"/>
      <c r="B8" s="19" t="s">
        <v>21</v>
      </c>
      <c r="C8" s="6" t="s">
        <v>14</v>
      </c>
      <c r="D8" s="5">
        <v>30</v>
      </c>
      <c r="E8" s="8">
        <v>2418</v>
      </c>
      <c r="F8" s="11">
        <v>92</v>
      </c>
      <c r="G8" s="11">
        <v>66.4</v>
      </c>
      <c r="H8" s="8">
        <f>ROUND((E8-F8-G8)/(D8-2),2)</f>
        <v>80.7</v>
      </c>
      <c r="I8" s="7">
        <f>ROUND(H9/H8,4)</f>
        <v>1.0289</v>
      </c>
      <c r="J8" s="5"/>
    </row>
    <row r="9" spans="1:10" ht="15" customHeight="1">
      <c r="A9" s="20"/>
      <c r="B9" s="20" t="s">
        <v>10</v>
      </c>
      <c r="C9" s="12" t="s">
        <v>20</v>
      </c>
      <c r="D9" s="5">
        <f>D7+D8</f>
        <v>54</v>
      </c>
      <c r="E9" s="10">
        <f>E7+E8</f>
        <v>4475.8</v>
      </c>
      <c r="F9" s="11">
        <f>MAX(F7:F8)</f>
        <v>92</v>
      </c>
      <c r="G9" s="11">
        <f>MIN(G7:G8)</f>
        <v>66.4</v>
      </c>
      <c r="H9" s="8">
        <f>ROUND((E9-F9-G9)/(D9-2),2)</f>
        <v>83.03</v>
      </c>
      <c r="I9" s="3"/>
      <c r="J9" s="5"/>
    </row>
    <row r="10" spans="1:10" ht="15" customHeight="1">
      <c r="A10" s="18" t="s">
        <v>21</v>
      </c>
      <c r="B10" s="18" t="s">
        <v>23</v>
      </c>
      <c r="C10" s="6" t="s">
        <v>15</v>
      </c>
      <c r="D10" s="5">
        <v>16</v>
      </c>
      <c r="E10" s="8">
        <v>1378.6</v>
      </c>
      <c r="F10" s="11">
        <v>94</v>
      </c>
      <c r="G10" s="11">
        <v>80</v>
      </c>
      <c r="H10" s="8">
        <f>ROUND((E10-F10-G10)/(D10-2),2)</f>
        <v>86.04</v>
      </c>
      <c r="I10" s="7">
        <f>ROUND(H12/H10,4)</f>
        <v>0.9487</v>
      </c>
      <c r="J10" s="5"/>
    </row>
    <row r="11" spans="1:10" ht="15" customHeight="1">
      <c r="A11" s="19"/>
      <c r="B11" s="19"/>
      <c r="C11" s="6" t="s">
        <v>16</v>
      </c>
      <c r="D11" s="5">
        <v>24</v>
      </c>
      <c r="E11" s="8">
        <v>1877.4</v>
      </c>
      <c r="F11" s="11">
        <v>91</v>
      </c>
      <c r="G11" s="11">
        <v>60.2</v>
      </c>
      <c r="H11" s="8">
        <f>ROUND((E11-F11-G11)/(D11-2),2)</f>
        <v>78.46</v>
      </c>
      <c r="I11" s="7">
        <f>ROUND(H12/H11,4)</f>
        <v>1.0404</v>
      </c>
      <c r="J11" s="5"/>
    </row>
    <row r="12" spans="1:10" ht="15" customHeight="1">
      <c r="A12" s="20"/>
      <c r="B12" s="20"/>
      <c r="C12" s="12" t="s">
        <v>20</v>
      </c>
      <c r="D12" s="5">
        <f>D10+D11</f>
        <v>40</v>
      </c>
      <c r="E12" s="10">
        <f>E10+E11</f>
        <v>3256</v>
      </c>
      <c r="F12" s="11">
        <f>MAX(F10:F11)</f>
        <v>94</v>
      </c>
      <c r="G12" s="11">
        <f>MIN(G10:G11)</f>
        <v>60.2</v>
      </c>
      <c r="H12" s="8">
        <f>ROUND((E12-F12-G12)/(D12-2),2)</f>
        <v>81.63</v>
      </c>
      <c r="I12" s="3"/>
      <c r="J12" s="5"/>
    </row>
    <row r="13" spans="1:10" ht="15" customHeight="1">
      <c r="A13" s="18" t="s">
        <v>21</v>
      </c>
      <c r="B13" s="18" t="s">
        <v>24</v>
      </c>
      <c r="C13" s="6" t="s">
        <v>17</v>
      </c>
      <c r="D13" s="5">
        <v>23</v>
      </c>
      <c r="E13" s="8">
        <v>1930.8</v>
      </c>
      <c r="F13" s="11">
        <v>91.6</v>
      </c>
      <c r="G13" s="11">
        <v>65</v>
      </c>
      <c r="H13" s="8">
        <f>ROUND((E13-F13-G13)/(D13-2),2)</f>
        <v>84.49</v>
      </c>
      <c r="I13" s="7">
        <f>ROUND(H15/H13,4)</f>
        <v>0.9438</v>
      </c>
      <c r="J13" s="5"/>
    </row>
    <row r="14" spans="1:10" ht="15" customHeight="1">
      <c r="A14" s="19"/>
      <c r="B14" s="19"/>
      <c r="C14" s="6" t="s">
        <v>18</v>
      </c>
      <c r="D14" s="5">
        <v>24</v>
      </c>
      <c r="E14" s="8">
        <v>1806.4</v>
      </c>
      <c r="F14" s="11">
        <v>90.4</v>
      </c>
      <c r="G14" s="11">
        <v>57.2</v>
      </c>
      <c r="H14" s="8">
        <f>ROUND((E14-F14-G14)/(D14-2),2)</f>
        <v>75.4</v>
      </c>
      <c r="I14" s="7">
        <f>ROUND(H15/H14,4)</f>
        <v>1.0576</v>
      </c>
      <c r="J14" s="5"/>
    </row>
    <row r="15" spans="1:10" ht="15" customHeight="1">
      <c r="A15" s="20"/>
      <c r="B15" s="20"/>
      <c r="C15" s="12" t="s">
        <v>20</v>
      </c>
      <c r="D15" s="5">
        <f>D13+D14</f>
        <v>47</v>
      </c>
      <c r="E15" s="10">
        <f>E13+E14</f>
        <v>3737.2</v>
      </c>
      <c r="F15" s="11">
        <f>MAX(F13:F14)</f>
        <v>91.6</v>
      </c>
      <c r="G15" s="11">
        <f>MIN(G13:G14)</f>
        <v>57.2</v>
      </c>
      <c r="H15" s="8">
        <f>ROUND((E15-F15-G15)/(D15-2),2)</f>
        <v>79.74</v>
      </c>
      <c r="I15" s="3"/>
      <c r="J15" s="5"/>
    </row>
    <row r="16" spans="1:10" ht="15" customHeight="1">
      <c r="A16" s="18" t="s">
        <v>30</v>
      </c>
      <c r="B16" s="18" t="s">
        <v>25</v>
      </c>
      <c r="C16" s="6" t="s">
        <v>2</v>
      </c>
      <c r="D16" s="5">
        <v>26</v>
      </c>
      <c r="E16" s="8">
        <v>1986.4</v>
      </c>
      <c r="F16" s="11">
        <v>90.8</v>
      </c>
      <c r="G16" s="11">
        <v>62</v>
      </c>
      <c r="H16" s="8">
        <f>ROUND((E16-F16-G16)/(D16-2),2)</f>
        <v>76.4</v>
      </c>
      <c r="I16" s="7">
        <f>ROUND(H18/H16,4)</f>
        <v>1.0573</v>
      </c>
      <c r="J16" s="9"/>
    </row>
    <row r="17" spans="1:10" ht="15" customHeight="1">
      <c r="A17" s="19"/>
      <c r="B17" s="19"/>
      <c r="C17" s="6" t="s">
        <v>7</v>
      </c>
      <c r="D17" s="5">
        <v>36</v>
      </c>
      <c r="E17" s="8">
        <v>3016.8</v>
      </c>
      <c r="F17" s="11">
        <v>94.6</v>
      </c>
      <c r="G17" s="11">
        <v>68.4</v>
      </c>
      <c r="H17" s="8">
        <f>ROUND((E17-F17-G17)/(D17-2),2)</f>
        <v>83.94</v>
      </c>
      <c r="I17" s="7">
        <f>ROUND(H18/H17,4)</f>
        <v>0.9624</v>
      </c>
      <c r="J17" s="3"/>
    </row>
    <row r="18" spans="1:10" ht="15" customHeight="1">
      <c r="A18" s="20"/>
      <c r="B18" s="20"/>
      <c r="C18" s="12" t="s">
        <v>20</v>
      </c>
      <c r="D18" s="5">
        <f>D16+D17</f>
        <v>62</v>
      </c>
      <c r="E18" s="10">
        <f>E16+E17</f>
        <v>5003.200000000001</v>
      </c>
      <c r="F18" s="11">
        <f>MAX(F16:F17)</f>
        <v>94.6</v>
      </c>
      <c r="G18" s="11">
        <f>MIN(G16:G17)</f>
        <v>62</v>
      </c>
      <c r="H18" s="8">
        <f>ROUND((E18-F18-G18)/(D18-2),2)</f>
        <v>80.78</v>
      </c>
      <c r="I18" s="3"/>
      <c r="J18" s="3"/>
    </row>
    <row r="19" spans="1:10" ht="15" customHeight="1">
      <c r="A19" s="18" t="s">
        <v>30</v>
      </c>
      <c r="B19" s="18" t="s">
        <v>26</v>
      </c>
      <c r="C19" s="6" t="s">
        <v>13</v>
      </c>
      <c r="D19" s="5">
        <v>36</v>
      </c>
      <c r="E19" s="8">
        <v>3065</v>
      </c>
      <c r="F19" s="11">
        <v>92.6</v>
      </c>
      <c r="G19" s="11">
        <v>76.6</v>
      </c>
      <c r="H19" s="8">
        <f>ROUND((E19-F19-G19)/(D19-2),2)</f>
        <v>85.17</v>
      </c>
      <c r="I19" s="7">
        <f>ROUND(H21/H19,4)</f>
        <v>0.9802</v>
      </c>
      <c r="J19" s="5"/>
    </row>
    <row r="20" spans="1:10" ht="15" customHeight="1">
      <c r="A20" s="19"/>
      <c r="B20" s="19"/>
      <c r="C20" s="6" t="s">
        <v>14</v>
      </c>
      <c r="D20" s="5">
        <v>34</v>
      </c>
      <c r="E20" s="8">
        <v>2777.16</v>
      </c>
      <c r="F20" s="11">
        <v>91.6</v>
      </c>
      <c r="G20" s="11">
        <v>73.2</v>
      </c>
      <c r="H20" s="8">
        <f>ROUND((E20-F20-G20)/(D20-2),2)</f>
        <v>81.64</v>
      </c>
      <c r="I20" s="7">
        <f>ROUND(H21/H20,4)</f>
        <v>1.0225</v>
      </c>
      <c r="J20" s="5"/>
    </row>
    <row r="21" spans="1:10" ht="15" customHeight="1">
      <c r="A21" s="20"/>
      <c r="B21" s="20"/>
      <c r="C21" s="12" t="s">
        <v>20</v>
      </c>
      <c r="D21" s="5">
        <f>D19+D20</f>
        <v>70</v>
      </c>
      <c r="E21" s="10">
        <f>E19+E20</f>
        <v>5842.16</v>
      </c>
      <c r="F21" s="11">
        <f>MAX(F19:F20)</f>
        <v>92.6</v>
      </c>
      <c r="G21" s="11">
        <f>MIN(G19:G20)</f>
        <v>73.2</v>
      </c>
      <c r="H21" s="8">
        <f>ROUND((E21-F21-G21)/(D21-2),2)</f>
        <v>83.48</v>
      </c>
      <c r="I21" s="3"/>
      <c r="J21" s="5"/>
    </row>
    <row r="22" spans="1:10" ht="15" customHeight="1">
      <c r="A22" s="18" t="s">
        <v>30</v>
      </c>
      <c r="B22" s="18" t="s">
        <v>27</v>
      </c>
      <c r="C22" s="6" t="s">
        <v>15</v>
      </c>
      <c r="D22" s="5">
        <v>17</v>
      </c>
      <c r="E22" s="8">
        <v>1428</v>
      </c>
      <c r="F22" s="11">
        <v>90.4</v>
      </c>
      <c r="G22" s="11">
        <v>74.4</v>
      </c>
      <c r="H22" s="8">
        <f>ROUND((E22-F22-G22)/(D22-2),2)</f>
        <v>84.21</v>
      </c>
      <c r="I22" s="7">
        <f>ROUND(H24/H22,4)</f>
        <v>0.9861</v>
      </c>
      <c r="J22" s="5"/>
    </row>
    <row r="23" spans="1:10" ht="15" customHeight="1">
      <c r="A23" s="19"/>
      <c r="B23" s="19"/>
      <c r="C23" s="6" t="s">
        <v>16</v>
      </c>
      <c r="D23" s="5">
        <v>29</v>
      </c>
      <c r="E23" s="8">
        <v>2387.4</v>
      </c>
      <c r="F23" s="11">
        <v>91.6</v>
      </c>
      <c r="G23" s="11">
        <v>70.2</v>
      </c>
      <c r="H23" s="8">
        <f>ROUND((E23-F23-G23)/(D23-2),2)</f>
        <v>82.43</v>
      </c>
      <c r="I23" s="7">
        <f>ROUND(H24/H23,4)</f>
        <v>1.0074</v>
      </c>
      <c r="J23" s="5"/>
    </row>
    <row r="24" spans="1:10" ht="15" customHeight="1">
      <c r="A24" s="20"/>
      <c r="B24" s="20"/>
      <c r="C24" s="12" t="s">
        <v>20</v>
      </c>
      <c r="D24" s="5">
        <f>D22+D23</f>
        <v>46</v>
      </c>
      <c r="E24" s="10">
        <f>E22+E23</f>
        <v>3815.4</v>
      </c>
      <c r="F24" s="11">
        <f>MAX(F22:F23)</f>
        <v>91.6</v>
      </c>
      <c r="G24" s="11">
        <f>MIN(G22:G23)</f>
        <v>70.2</v>
      </c>
      <c r="H24" s="8">
        <f>ROUND((E24-F24-G24)/(D24-2),2)</f>
        <v>83.04</v>
      </c>
      <c r="I24" s="3"/>
      <c r="J24" s="5"/>
    </row>
    <row r="25" spans="1:10" ht="15" customHeight="1">
      <c r="A25" s="18" t="s">
        <v>30</v>
      </c>
      <c r="B25" s="18" t="s">
        <v>28</v>
      </c>
      <c r="C25" s="6" t="s">
        <v>17</v>
      </c>
      <c r="D25" s="5">
        <v>36</v>
      </c>
      <c r="E25" s="8">
        <v>2939.8</v>
      </c>
      <c r="F25" s="11">
        <v>92</v>
      </c>
      <c r="G25" s="11">
        <v>58</v>
      </c>
      <c r="H25" s="8">
        <f>ROUND((E25-F25-G25)/(D25-2),2)</f>
        <v>82.05</v>
      </c>
      <c r="I25" s="7">
        <f>ROUND(H27/H25,4)</f>
        <v>0.9765</v>
      </c>
      <c r="J25" s="5"/>
    </row>
    <row r="26" spans="1:10" ht="15" customHeight="1">
      <c r="A26" s="19"/>
      <c r="B26" s="19"/>
      <c r="C26" s="6" t="s">
        <v>18</v>
      </c>
      <c r="D26" s="5">
        <v>32</v>
      </c>
      <c r="E26" s="8">
        <v>2487</v>
      </c>
      <c r="F26" s="11">
        <v>94</v>
      </c>
      <c r="G26" s="11">
        <v>44.8</v>
      </c>
      <c r="H26" s="8">
        <f>ROUND((E26-F26-G26)/(D26-2),2)</f>
        <v>78.27</v>
      </c>
      <c r="I26" s="7">
        <f>ROUND(H27/H26,4)</f>
        <v>1.0236</v>
      </c>
      <c r="J26" s="5"/>
    </row>
    <row r="27" spans="1:10" ht="15" customHeight="1">
      <c r="A27" s="20"/>
      <c r="B27" s="20"/>
      <c r="C27" s="6" t="s">
        <v>20</v>
      </c>
      <c r="D27" s="5">
        <f>D25+D26</f>
        <v>68</v>
      </c>
      <c r="E27" s="10">
        <f>E25+E26</f>
        <v>5426.8</v>
      </c>
      <c r="F27" s="11">
        <f>MAX(F25:F26)</f>
        <v>94</v>
      </c>
      <c r="G27" s="11">
        <f>MIN(G25:G26)</f>
        <v>44.8</v>
      </c>
      <c r="H27" s="8">
        <f>ROUND((E27-F27-G27)/(D27-2),2)</f>
        <v>80.12</v>
      </c>
      <c r="I27" s="3"/>
      <c r="J27" s="5"/>
    </row>
  </sheetData>
  <sheetProtection/>
  <mergeCells count="17">
    <mergeCell ref="A2:J2"/>
    <mergeCell ref="A4:A6"/>
    <mergeCell ref="A7:A9"/>
    <mergeCell ref="A10:A12"/>
    <mergeCell ref="A13:A15"/>
    <mergeCell ref="A16:A18"/>
    <mergeCell ref="B4:B6"/>
    <mergeCell ref="B7:B9"/>
    <mergeCell ref="B10:B12"/>
    <mergeCell ref="A19:A21"/>
    <mergeCell ref="A22:A24"/>
    <mergeCell ref="A25:A27"/>
    <mergeCell ref="B13:B15"/>
    <mergeCell ref="B16:B18"/>
    <mergeCell ref="B19:B21"/>
    <mergeCell ref="B22:B24"/>
    <mergeCell ref="B25:B27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wdz</dc:creator>
  <cp:keywords/>
  <dc:description/>
  <cp:lastModifiedBy>魏德重</cp:lastModifiedBy>
  <cp:lastPrinted>2019-05-17T07:50:07Z</cp:lastPrinted>
  <dcterms:created xsi:type="dcterms:W3CDTF">2018-03-26T01:32:09Z</dcterms:created>
  <dcterms:modified xsi:type="dcterms:W3CDTF">2019-05-17T07:50:56Z</dcterms:modified>
  <cp:category/>
  <cp:version/>
  <cp:contentType/>
  <cp:contentStatus/>
</cp:coreProperties>
</file>