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_FilterDatabase" localSheetId="0" hidden="1">'Sheet1'!$A$2:$M$290</definedName>
  </definedNames>
  <calcPr fullCalcOnLoad="1"/>
</workbook>
</file>

<file path=xl/sharedStrings.xml><?xml version="1.0" encoding="utf-8"?>
<sst xmlns="http://schemas.openxmlformats.org/spreadsheetml/2006/main" count="1457" uniqueCount="637">
  <si>
    <t>2019年沂源县公开招聘教师进入考察体检范围人员名单</t>
  </si>
  <si>
    <t>序号</t>
  </si>
  <si>
    <t>招聘单位</t>
  </si>
  <si>
    <t>招聘岗位</t>
  </si>
  <si>
    <t>岗位代码</t>
  </si>
  <si>
    <t>姓名</t>
  </si>
  <si>
    <t>准考证号</t>
  </si>
  <si>
    <t>岗位
类别</t>
  </si>
  <si>
    <t>笔试
成绩</t>
  </si>
  <si>
    <t>试讲
成绩</t>
  </si>
  <si>
    <t>技能
成绩</t>
  </si>
  <si>
    <t>面试
总成绩</t>
  </si>
  <si>
    <t>考试
总成绩</t>
  </si>
  <si>
    <t>岗位
排名</t>
  </si>
  <si>
    <t>沂源县普通高中</t>
  </si>
  <si>
    <t>高中语文教师</t>
  </si>
  <si>
    <t>王振华</t>
  </si>
  <si>
    <t>3903502002</t>
  </si>
  <si>
    <t>C1</t>
  </si>
  <si>
    <t>崔银</t>
  </si>
  <si>
    <t>3903400113</t>
  </si>
  <si>
    <t>李晓双</t>
  </si>
  <si>
    <t>3903321617</t>
  </si>
  <si>
    <t>曹梅玉</t>
  </si>
  <si>
    <t>3903401207</t>
  </si>
  <si>
    <t>陈玉洁</t>
  </si>
  <si>
    <t>3903691709</t>
  </si>
  <si>
    <t>高中数学教师</t>
  </si>
  <si>
    <t>张娅楠</t>
  </si>
  <si>
    <t>3903451327</t>
  </si>
  <si>
    <t>郭瑞</t>
  </si>
  <si>
    <t>3903500629</t>
  </si>
  <si>
    <t>高中英语教师</t>
  </si>
  <si>
    <t>刘红</t>
  </si>
  <si>
    <t>3903602002</t>
  </si>
  <si>
    <t>刘珅</t>
  </si>
  <si>
    <t>3903400403</t>
  </si>
  <si>
    <t>高中物理教师</t>
  </si>
  <si>
    <t>梁伟</t>
  </si>
  <si>
    <t>3903580506</t>
  </si>
  <si>
    <t>刘彬</t>
  </si>
  <si>
    <t>3903571230</t>
  </si>
  <si>
    <t>田发洋</t>
  </si>
  <si>
    <t>3903600604</t>
  </si>
  <si>
    <t>王培东</t>
  </si>
  <si>
    <t>3903550409</t>
  </si>
  <si>
    <t>崔文超</t>
  </si>
  <si>
    <t>3903372105</t>
  </si>
  <si>
    <t>高中化学教师</t>
  </si>
  <si>
    <t>亓田田</t>
  </si>
  <si>
    <t>3903302104</t>
  </si>
  <si>
    <t>赵中原</t>
  </si>
  <si>
    <t>3903421106</t>
  </si>
  <si>
    <t>李佳钰</t>
  </si>
  <si>
    <t>3903510607</t>
  </si>
  <si>
    <t>高中生物教师</t>
  </si>
  <si>
    <t>程明莹</t>
  </si>
  <si>
    <t>3903510727</t>
  </si>
  <si>
    <t>郑家旻</t>
  </si>
  <si>
    <t>3903371516</t>
  </si>
  <si>
    <t>马连国</t>
  </si>
  <si>
    <t>3903600703</t>
  </si>
  <si>
    <t>高中地理教师</t>
  </si>
  <si>
    <t>张娜娜</t>
  </si>
  <si>
    <t>3903582509</t>
  </si>
  <si>
    <t>张鹏</t>
  </si>
  <si>
    <t>3903510627</t>
  </si>
  <si>
    <t>淄博电子工程学校</t>
  </si>
  <si>
    <t>职教语文教师</t>
  </si>
  <si>
    <t>赵晓惠</t>
  </si>
  <si>
    <t>3903201006</t>
  </si>
  <si>
    <t>李晨莹</t>
  </si>
  <si>
    <t>3903352709</t>
  </si>
  <si>
    <t>职教英语教师</t>
  </si>
  <si>
    <t>张亚男</t>
  </si>
  <si>
    <t>3903631209</t>
  </si>
  <si>
    <t>李强</t>
  </si>
  <si>
    <t>3903300604</t>
  </si>
  <si>
    <t>职教数学教师</t>
  </si>
  <si>
    <t>房洪兵</t>
  </si>
  <si>
    <t>3903660407</t>
  </si>
  <si>
    <t>高文阳</t>
  </si>
  <si>
    <t>3903681406</t>
  </si>
  <si>
    <t>职教物理教师</t>
  </si>
  <si>
    <t>侯宁超</t>
  </si>
  <si>
    <t>3903702425</t>
  </si>
  <si>
    <t>职教体育教师</t>
  </si>
  <si>
    <t>徐娜</t>
  </si>
  <si>
    <t>3903651318</t>
  </si>
  <si>
    <t>c2</t>
  </si>
  <si>
    <t>职教音乐教师</t>
  </si>
  <si>
    <t>周晓君</t>
  </si>
  <si>
    <t>3903610723</t>
  </si>
  <si>
    <t>曲文佳</t>
  </si>
  <si>
    <t>3903481007</t>
  </si>
  <si>
    <t>电气专业教师</t>
  </si>
  <si>
    <t>李晓辉</t>
  </si>
  <si>
    <t>3903611415</t>
  </si>
  <si>
    <t>曹灵芝</t>
  </si>
  <si>
    <t>3903741215</t>
  </si>
  <si>
    <t>机械专业教师A</t>
  </si>
  <si>
    <t>刘博凯</t>
  </si>
  <si>
    <t>3903420414</t>
  </si>
  <si>
    <t>陈丽</t>
  </si>
  <si>
    <t>3903700630</t>
  </si>
  <si>
    <t>机械专业教师B</t>
  </si>
  <si>
    <t>李秀娜</t>
  </si>
  <si>
    <t>3903580125</t>
  </si>
  <si>
    <t>崔公美</t>
  </si>
  <si>
    <t>3903212218</t>
  </si>
  <si>
    <t>计算机专业教师</t>
  </si>
  <si>
    <t>王美玲</t>
  </si>
  <si>
    <t>3903590408</t>
  </si>
  <si>
    <t>鹿立军</t>
  </si>
  <si>
    <t>3903330828</t>
  </si>
  <si>
    <t>沂源县初中学校</t>
  </si>
  <si>
    <t>初中语文教师</t>
  </si>
  <si>
    <t>崔晓婷</t>
  </si>
  <si>
    <t>3903231422</t>
  </si>
  <si>
    <t>李岩岩</t>
  </si>
  <si>
    <t>3903562707</t>
  </si>
  <si>
    <t>刘莹莹</t>
  </si>
  <si>
    <t>3903651030</t>
  </si>
  <si>
    <t>朱梅翠</t>
  </si>
  <si>
    <t>3903700428</t>
  </si>
  <si>
    <t>左琳琳</t>
  </si>
  <si>
    <t>3903680317</t>
  </si>
  <si>
    <t>秦亚男</t>
  </si>
  <si>
    <t>3903571407</t>
  </si>
  <si>
    <t>李婧婧</t>
  </si>
  <si>
    <t>3903543228</t>
  </si>
  <si>
    <t>李聪</t>
  </si>
  <si>
    <t>3903681129</t>
  </si>
  <si>
    <t>公维艳</t>
  </si>
  <si>
    <t>3903501408</t>
  </si>
  <si>
    <t>韩雪</t>
  </si>
  <si>
    <t>3903190820</t>
  </si>
  <si>
    <t>侯玉婷</t>
  </si>
  <si>
    <t>3903300814</t>
  </si>
  <si>
    <t>张美玉</t>
  </si>
  <si>
    <t>3903461607</t>
  </si>
  <si>
    <t>郭肖函</t>
  </si>
  <si>
    <t>3903352110</t>
  </si>
  <si>
    <t>郭文雪</t>
  </si>
  <si>
    <t>3903353519</t>
  </si>
  <si>
    <t>朱静敏</t>
  </si>
  <si>
    <t>3903200930</t>
  </si>
  <si>
    <t>刘静</t>
  </si>
  <si>
    <t>3903490105</t>
  </si>
  <si>
    <t>逯纪宾</t>
  </si>
  <si>
    <t>3903550416</t>
  </si>
  <si>
    <t>董士豪</t>
  </si>
  <si>
    <t>3903352619</t>
  </si>
  <si>
    <t>齐彩芸</t>
  </si>
  <si>
    <t>3903240726</t>
  </si>
  <si>
    <t>李佳玮</t>
  </si>
  <si>
    <t>3903400319</t>
  </si>
  <si>
    <t>初中数学教师</t>
  </si>
  <si>
    <t>杨婷</t>
  </si>
  <si>
    <t>3903201904</t>
  </si>
  <si>
    <t>丁珍</t>
  </si>
  <si>
    <t>3903371825</t>
  </si>
  <si>
    <t>唐红霞</t>
  </si>
  <si>
    <t>3903621806</t>
  </si>
  <si>
    <t>杨朝霞</t>
  </si>
  <si>
    <t>3903600711</t>
  </si>
  <si>
    <t>王月月</t>
  </si>
  <si>
    <t>3903612011</t>
  </si>
  <si>
    <t>宋潍涛</t>
  </si>
  <si>
    <t>3903640621</t>
  </si>
  <si>
    <t>赵亭亭</t>
  </si>
  <si>
    <t>3903390821</t>
  </si>
  <si>
    <t>宋清华</t>
  </si>
  <si>
    <t>3903620620</t>
  </si>
  <si>
    <t>王东</t>
  </si>
  <si>
    <t>3903431516</t>
  </si>
  <si>
    <t>徐小凤</t>
  </si>
  <si>
    <t>3903182026</t>
  </si>
  <si>
    <t>陈红</t>
  </si>
  <si>
    <t>3903421910</t>
  </si>
  <si>
    <t>任超</t>
  </si>
  <si>
    <t>3903450130</t>
  </si>
  <si>
    <t>王淑雅</t>
  </si>
  <si>
    <t>3903350228</t>
  </si>
  <si>
    <t>王志平</t>
  </si>
  <si>
    <t>3903560919</t>
  </si>
  <si>
    <t>杜瑞杰</t>
  </si>
  <si>
    <t>3903411827</t>
  </si>
  <si>
    <t>吴彤</t>
  </si>
  <si>
    <t>3903182624</t>
  </si>
  <si>
    <t>王化宁</t>
  </si>
  <si>
    <t>3903521625</t>
  </si>
  <si>
    <t>艾奇奇</t>
  </si>
  <si>
    <t>3903390321</t>
  </si>
  <si>
    <t>李祯</t>
  </si>
  <si>
    <t>3903581023</t>
  </si>
  <si>
    <t>王文亮</t>
  </si>
  <si>
    <t>3903551602</t>
  </si>
  <si>
    <t>初中英语教师</t>
  </si>
  <si>
    <t>张丽萍</t>
  </si>
  <si>
    <t>3903441706</t>
  </si>
  <si>
    <t>白雪</t>
  </si>
  <si>
    <t>3903441520</t>
  </si>
  <si>
    <t>郑连花</t>
  </si>
  <si>
    <t>3903211522</t>
  </si>
  <si>
    <t>孙旭</t>
  </si>
  <si>
    <t>3903281111</t>
  </si>
  <si>
    <t>陈怡航</t>
  </si>
  <si>
    <t>3903692003</t>
  </si>
  <si>
    <t>卢媛媛</t>
  </si>
  <si>
    <t>3903241011</t>
  </si>
  <si>
    <t>王雪</t>
  </si>
  <si>
    <t>3903712903</t>
  </si>
  <si>
    <t>陈海颖</t>
  </si>
  <si>
    <t>3903611714</t>
  </si>
  <si>
    <t>宋娴</t>
  </si>
  <si>
    <t>3903500730</t>
  </si>
  <si>
    <t>张璐</t>
  </si>
  <si>
    <t>3903411810</t>
  </si>
  <si>
    <t>程艺</t>
  </si>
  <si>
    <t>3903310214</t>
  </si>
  <si>
    <t>吕冉冉</t>
  </si>
  <si>
    <t>3903250608</t>
  </si>
  <si>
    <t>田启梅</t>
  </si>
  <si>
    <t>3903702513</t>
  </si>
  <si>
    <t>任婕灵</t>
  </si>
  <si>
    <t>3903452406</t>
  </si>
  <si>
    <t>任明霞</t>
  </si>
  <si>
    <t>3903280521</t>
  </si>
  <si>
    <t>田凯丽</t>
  </si>
  <si>
    <t>3903361707</t>
  </si>
  <si>
    <t>焦娇</t>
  </si>
  <si>
    <t>3903340621</t>
  </si>
  <si>
    <t>任鑫萍</t>
  </si>
  <si>
    <t>3903693520</t>
  </si>
  <si>
    <t>毕敬美</t>
  </si>
  <si>
    <t>3903230627</t>
  </si>
  <si>
    <t>赵倩</t>
  </si>
  <si>
    <t>3903450515</t>
  </si>
  <si>
    <t>侯会</t>
  </si>
  <si>
    <t>3903552715</t>
  </si>
  <si>
    <t>初中物理教师</t>
  </si>
  <si>
    <t>梁光涛</t>
  </si>
  <si>
    <t>3903491104</t>
  </si>
  <si>
    <t>穆海燕</t>
  </si>
  <si>
    <t>3903650416</t>
  </si>
  <si>
    <t>王悦</t>
  </si>
  <si>
    <t>3903390318</t>
  </si>
  <si>
    <t>高振英</t>
  </si>
  <si>
    <t>3903480224</t>
  </si>
  <si>
    <t>张平波</t>
  </si>
  <si>
    <t>3903481022</t>
  </si>
  <si>
    <t>尚洪芹</t>
  </si>
  <si>
    <t>3903241028</t>
  </si>
  <si>
    <t>沈洋</t>
  </si>
  <si>
    <t>3903680321</t>
  </si>
  <si>
    <t>王伟</t>
  </si>
  <si>
    <t>3903580420</t>
  </si>
  <si>
    <t>潘昱辰</t>
  </si>
  <si>
    <t>3903241909</t>
  </si>
  <si>
    <t>初中化学教师</t>
  </si>
  <si>
    <t>唐艳丽</t>
  </si>
  <si>
    <t>3903553701</t>
  </si>
  <si>
    <t>宋尚宁</t>
  </si>
  <si>
    <t>3903241527</t>
  </si>
  <si>
    <t>邵安美</t>
  </si>
  <si>
    <t>3903692317</t>
  </si>
  <si>
    <t>申守华</t>
  </si>
  <si>
    <t>3903571426</t>
  </si>
  <si>
    <t>王运</t>
  </si>
  <si>
    <t>3903590820</t>
  </si>
  <si>
    <t>牛孝科</t>
  </si>
  <si>
    <t>3903291001</t>
  </si>
  <si>
    <t>刘鑫坤</t>
  </si>
  <si>
    <t>3903381624</t>
  </si>
  <si>
    <t>常明珠</t>
  </si>
  <si>
    <t>3903420120</t>
  </si>
  <si>
    <t>初中生物教师</t>
  </si>
  <si>
    <t>霍盼</t>
  </si>
  <si>
    <t>3903271730</t>
  </si>
  <si>
    <t>崔红英</t>
  </si>
  <si>
    <t>3903212018</t>
  </si>
  <si>
    <t>张敏</t>
  </si>
  <si>
    <t>3903710501</t>
  </si>
  <si>
    <t>申健萍</t>
  </si>
  <si>
    <t>3903501404</t>
  </si>
  <si>
    <t>丛佳惠</t>
  </si>
  <si>
    <t>3903712422</t>
  </si>
  <si>
    <t>贾健笛</t>
  </si>
  <si>
    <t>3903300329</t>
  </si>
  <si>
    <t>孙婷婷</t>
  </si>
  <si>
    <t>3903491612</t>
  </si>
  <si>
    <t>张晓明</t>
  </si>
  <si>
    <t>3903551014</t>
  </si>
  <si>
    <t>初中政治教师</t>
  </si>
  <si>
    <t>王常云</t>
  </si>
  <si>
    <t>3903391011</t>
  </si>
  <si>
    <t>李枚捷</t>
  </si>
  <si>
    <t>3903410618</t>
  </si>
  <si>
    <t>齐文婷</t>
  </si>
  <si>
    <t>3903431722</t>
  </si>
  <si>
    <t>马洁</t>
  </si>
  <si>
    <t>3903320223</t>
  </si>
  <si>
    <t>徐振</t>
  </si>
  <si>
    <t>3903641114</t>
  </si>
  <si>
    <t>王富艳</t>
  </si>
  <si>
    <t>3903470625</t>
  </si>
  <si>
    <t>初中历史教师</t>
  </si>
  <si>
    <t>李慧萍</t>
  </si>
  <si>
    <t>3903600220</t>
  </si>
  <si>
    <t>张传栋</t>
  </si>
  <si>
    <t>3903680803</t>
  </si>
  <si>
    <t>田传强</t>
  </si>
  <si>
    <t>3903712416</t>
  </si>
  <si>
    <t>谢青松</t>
  </si>
  <si>
    <t>3903301829</t>
  </si>
  <si>
    <t>沈鹏</t>
  </si>
  <si>
    <t>3903582302</t>
  </si>
  <si>
    <t>王燕</t>
  </si>
  <si>
    <t>3903201226</t>
  </si>
  <si>
    <t>初中地理教师</t>
  </si>
  <si>
    <t>徐志娜</t>
  </si>
  <si>
    <t>3903602025</t>
  </si>
  <si>
    <t>徐家强</t>
  </si>
  <si>
    <t>3903191412</t>
  </si>
  <si>
    <t>张竞文</t>
  </si>
  <si>
    <t>3903591218</t>
  </si>
  <si>
    <t>吴树豪</t>
  </si>
  <si>
    <t>3903330124</t>
  </si>
  <si>
    <t>杜营营</t>
  </si>
  <si>
    <t>3903252113</t>
  </si>
  <si>
    <t>娄恕霞</t>
  </si>
  <si>
    <t>3903730414</t>
  </si>
  <si>
    <t>刘珠琳</t>
  </si>
  <si>
    <t>3903640220</t>
  </si>
  <si>
    <t>齐姗姗</t>
  </si>
  <si>
    <t>3903310220</t>
  </si>
  <si>
    <t>初中信息技术教师</t>
  </si>
  <si>
    <t>陈翠翠</t>
  </si>
  <si>
    <t>3903371319</t>
  </si>
  <si>
    <t>王秀琳</t>
  </si>
  <si>
    <t>3903602323</t>
  </si>
  <si>
    <t>左玉超</t>
  </si>
  <si>
    <t>3903600807</t>
  </si>
  <si>
    <t>江翔宇</t>
  </si>
  <si>
    <t>3903602317</t>
  </si>
  <si>
    <t>张庆超</t>
  </si>
  <si>
    <t>3903692807</t>
  </si>
  <si>
    <t>初中音乐教师</t>
  </si>
  <si>
    <t>张迎雪</t>
  </si>
  <si>
    <t>3903230701</t>
  </si>
  <si>
    <t>C2</t>
  </si>
  <si>
    <t>徐晓云</t>
  </si>
  <si>
    <t>3903431013</t>
  </si>
  <si>
    <t>田鹏</t>
  </si>
  <si>
    <t>3903510308</t>
  </si>
  <si>
    <t>刘希晨</t>
  </si>
  <si>
    <t>3903331312</t>
  </si>
  <si>
    <t>王东杰</t>
  </si>
  <si>
    <t>3903191414</t>
  </si>
  <si>
    <t>初中体育教师</t>
  </si>
  <si>
    <t>李安胜</t>
  </si>
  <si>
    <t>3903480217</t>
  </si>
  <si>
    <t>魏光博</t>
  </si>
  <si>
    <t>3903582618</t>
  </si>
  <si>
    <t>武晓月</t>
  </si>
  <si>
    <t>3903200913</t>
  </si>
  <si>
    <t>初中美术教师</t>
  </si>
  <si>
    <t>杨徐平</t>
  </si>
  <si>
    <t>3903461019</t>
  </si>
  <si>
    <t>张慧</t>
  </si>
  <si>
    <t>3903310219</t>
  </si>
  <si>
    <t>卜凡君</t>
  </si>
  <si>
    <t>3903580702</t>
  </si>
  <si>
    <t>李洁</t>
  </si>
  <si>
    <t>3903622004</t>
  </si>
  <si>
    <t>李娜</t>
  </si>
  <si>
    <t>3903341626</t>
  </si>
  <si>
    <t>沂源县小学</t>
  </si>
  <si>
    <t>小学语文教师</t>
  </si>
  <si>
    <t>潘宜竞</t>
  </si>
  <si>
    <t>3903710721</t>
  </si>
  <si>
    <t>陈小红</t>
  </si>
  <si>
    <t>3903702409</t>
  </si>
  <si>
    <t>任红</t>
  </si>
  <si>
    <t>3903661428</t>
  </si>
  <si>
    <t>宋超</t>
  </si>
  <si>
    <t>3903370629</t>
  </si>
  <si>
    <t>崔丽芳</t>
  </si>
  <si>
    <t>3903391307</t>
  </si>
  <si>
    <t>白先乐</t>
  </si>
  <si>
    <t>3903372427</t>
  </si>
  <si>
    <t>蹇斯娥</t>
  </si>
  <si>
    <t>3903353503</t>
  </si>
  <si>
    <t>冀鲁峰</t>
  </si>
  <si>
    <t>3903631621</t>
  </si>
  <si>
    <t>任洁</t>
  </si>
  <si>
    <t>3903480420</t>
  </si>
  <si>
    <t>陈晨</t>
  </si>
  <si>
    <t>3903421213</t>
  </si>
  <si>
    <t>靳新新</t>
  </si>
  <si>
    <t>3903411024</t>
  </si>
  <si>
    <t>宋志曼</t>
  </si>
  <si>
    <t>3903231602</t>
  </si>
  <si>
    <t>任盛源</t>
  </si>
  <si>
    <t>3903703406</t>
  </si>
  <si>
    <t>谢媛媛</t>
  </si>
  <si>
    <t>3903551406</t>
  </si>
  <si>
    <t>韩怡</t>
  </si>
  <si>
    <t>3903350923</t>
  </si>
  <si>
    <t>唐秀云</t>
  </si>
  <si>
    <t>3903661401</t>
  </si>
  <si>
    <t>张光荣</t>
  </si>
  <si>
    <t>3903671705</t>
  </si>
  <si>
    <t>蔡瑞宁</t>
  </si>
  <si>
    <t>3903701802</t>
  </si>
  <si>
    <t>杜萍萍</t>
  </si>
  <si>
    <t>3903250625</t>
  </si>
  <si>
    <t>崔新香</t>
  </si>
  <si>
    <t>3903561715</t>
  </si>
  <si>
    <t>苗杨</t>
  </si>
  <si>
    <t>3903502320</t>
  </si>
  <si>
    <t>李宗珂</t>
  </si>
  <si>
    <t>3903381728</t>
  </si>
  <si>
    <t>潘云慧</t>
  </si>
  <si>
    <t>3903181602</t>
  </si>
  <si>
    <t>张亚群</t>
  </si>
  <si>
    <t>3903703421</t>
  </si>
  <si>
    <t>康衍利</t>
  </si>
  <si>
    <t>3903531005</t>
  </si>
  <si>
    <t>谭梅</t>
  </si>
  <si>
    <t>3903301023</t>
  </si>
  <si>
    <t>徐宁</t>
  </si>
  <si>
    <t>3903571823</t>
  </si>
  <si>
    <t>徐正涵</t>
  </si>
  <si>
    <t>3903360929</t>
  </si>
  <si>
    <t>孔凡超</t>
  </si>
  <si>
    <t>3903282020</t>
  </si>
  <si>
    <t>左莹</t>
  </si>
  <si>
    <t>3903730201</t>
  </si>
  <si>
    <t>3903430510</t>
  </si>
  <si>
    <t>侯美玲</t>
  </si>
  <si>
    <t>3903200429</t>
  </si>
  <si>
    <t>李娟</t>
  </si>
  <si>
    <t>3903252524</t>
  </si>
  <si>
    <t>孙佳林</t>
  </si>
  <si>
    <t>3903502016</t>
  </si>
  <si>
    <t>孟翔宇</t>
  </si>
  <si>
    <t>3903211804</t>
  </si>
  <si>
    <t>王金凤</t>
  </si>
  <si>
    <t>3903352207</t>
  </si>
  <si>
    <t>杨若滢</t>
  </si>
  <si>
    <t>3903291222</t>
  </si>
  <si>
    <t>宋传珍</t>
  </si>
  <si>
    <t>3903340904</t>
  </si>
  <si>
    <t>褚金霞</t>
  </si>
  <si>
    <t>3903300125</t>
  </si>
  <si>
    <t>张玉凤</t>
  </si>
  <si>
    <t>3903480925</t>
  </si>
  <si>
    <t>满丹丹</t>
  </si>
  <si>
    <t>3903230214</t>
  </si>
  <si>
    <t>小学数学教师</t>
  </si>
  <si>
    <t>赵洪敏</t>
  </si>
  <si>
    <t>3903350205</t>
  </si>
  <si>
    <t>王慧</t>
  </si>
  <si>
    <t>3903301702</t>
  </si>
  <si>
    <t>宋亚茹</t>
  </si>
  <si>
    <t>3903291010</t>
  </si>
  <si>
    <t>闫华</t>
  </si>
  <si>
    <t>3903692430</t>
  </si>
  <si>
    <t>孙曼丽</t>
  </si>
  <si>
    <t>3903331313</t>
  </si>
  <si>
    <t>杜瑾</t>
  </si>
  <si>
    <t>3903591506</t>
  </si>
  <si>
    <t>沈振丽</t>
  </si>
  <si>
    <t>3903250104</t>
  </si>
  <si>
    <t>公维超</t>
  </si>
  <si>
    <t>3903320313</t>
  </si>
  <si>
    <t>崔宝乾</t>
  </si>
  <si>
    <t>3903411625</t>
  </si>
  <si>
    <t>刘倩</t>
  </si>
  <si>
    <t>3903571030</t>
  </si>
  <si>
    <t>杨宁</t>
  </si>
  <si>
    <t>3903590318</t>
  </si>
  <si>
    <t>张莉</t>
  </si>
  <si>
    <t>3903231614</t>
  </si>
  <si>
    <t>宁荟聪</t>
  </si>
  <si>
    <t>3903451612</t>
  </si>
  <si>
    <t>周怡然</t>
  </si>
  <si>
    <t>3903480714</t>
  </si>
  <si>
    <t>包欣华</t>
  </si>
  <si>
    <t>3903390901</t>
  </si>
  <si>
    <t>王娟</t>
  </si>
  <si>
    <t>3903602214</t>
  </si>
  <si>
    <t>陈慧新</t>
  </si>
  <si>
    <t>3903201610</t>
  </si>
  <si>
    <t>唐妍</t>
  </si>
  <si>
    <t>3903200422</t>
  </si>
  <si>
    <t>毕浩鹏</t>
  </si>
  <si>
    <t>3903301407</t>
  </si>
  <si>
    <t>王玉倩</t>
  </si>
  <si>
    <t>3903470422</t>
  </si>
  <si>
    <t>申孝芹</t>
  </si>
  <si>
    <t>3903341206</t>
  </si>
  <si>
    <t>张林</t>
  </si>
  <si>
    <t>3903291523</t>
  </si>
  <si>
    <t>王群</t>
  </si>
  <si>
    <t>3903481118</t>
  </si>
  <si>
    <t>朱化芳</t>
  </si>
  <si>
    <t>3903541128</t>
  </si>
  <si>
    <t>位美好</t>
  </si>
  <si>
    <t>3903391029</t>
  </si>
  <si>
    <t>唐亮</t>
  </si>
  <si>
    <t>3903542822</t>
  </si>
  <si>
    <t>秦宁莹</t>
  </si>
  <si>
    <t>3903370117</t>
  </si>
  <si>
    <t>张磊</t>
  </si>
  <si>
    <t>3903562722</t>
  </si>
  <si>
    <t>冯永程</t>
  </si>
  <si>
    <t>3903702314</t>
  </si>
  <si>
    <t>小学英语教师</t>
  </si>
  <si>
    <t>王雯雯</t>
  </si>
  <si>
    <t>3903660424</t>
  </si>
  <si>
    <t>张倩</t>
  </si>
  <si>
    <t>3903181611</t>
  </si>
  <si>
    <t>井传玲</t>
  </si>
  <si>
    <t>3903311303</t>
  </si>
  <si>
    <t>崔丽伟</t>
  </si>
  <si>
    <t>3903721016</t>
  </si>
  <si>
    <t>房宇</t>
  </si>
  <si>
    <t>3903271908</t>
  </si>
  <si>
    <t>高涵</t>
  </si>
  <si>
    <t>3903620819</t>
  </si>
  <si>
    <t>石腾</t>
  </si>
  <si>
    <t>3903182613</t>
  </si>
  <si>
    <t>亓慧</t>
  </si>
  <si>
    <t>3903222101</t>
  </si>
  <si>
    <t>史小燕</t>
  </si>
  <si>
    <t>3903630605</t>
  </si>
  <si>
    <t>小学信息技术教师</t>
  </si>
  <si>
    <t>杨朝燕</t>
  </si>
  <si>
    <t>3903710510</t>
  </si>
  <si>
    <t>王慧敏</t>
  </si>
  <si>
    <t>3903521211</t>
  </si>
  <si>
    <t>李迎欣</t>
  </si>
  <si>
    <t>3903320607</t>
  </si>
  <si>
    <t>伊美华</t>
  </si>
  <si>
    <t>3903291316</t>
  </si>
  <si>
    <t>谢宁</t>
  </si>
  <si>
    <t>3903552126</t>
  </si>
  <si>
    <t>张作冲</t>
  </si>
  <si>
    <t>3903441818</t>
  </si>
  <si>
    <t>小学音乐教师</t>
  </si>
  <si>
    <t>齐敬文</t>
  </si>
  <si>
    <t>3903181919</t>
  </si>
  <si>
    <t>朱鑫鹏</t>
  </si>
  <si>
    <t>3903361216</t>
  </si>
  <si>
    <t>赵迎</t>
  </si>
  <si>
    <t>3903621301</t>
  </si>
  <si>
    <t>宋辉</t>
  </si>
  <si>
    <t>3903690822</t>
  </si>
  <si>
    <t>曹馨文</t>
  </si>
  <si>
    <t>3903362209</t>
  </si>
  <si>
    <t>张维肖</t>
  </si>
  <si>
    <t>3903470402</t>
  </si>
  <si>
    <t>陈培正</t>
  </si>
  <si>
    <t>3903691109</t>
  </si>
  <si>
    <t>魏洁</t>
  </si>
  <si>
    <t>3903381327</t>
  </si>
  <si>
    <t>卜思淇</t>
  </si>
  <si>
    <t>3903692908</t>
  </si>
  <si>
    <t>小学体育教师</t>
  </si>
  <si>
    <t>张泽文</t>
  </si>
  <si>
    <t>3903231518</t>
  </si>
  <si>
    <t>王康</t>
  </si>
  <si>
    <t>3903592315</t>
  </si>
  <si>
    <t>于浩</t>
  </si>
  <si>
    <t>3903562007</t>
  </si>
  <si>
    <t>小学美术教师</t>
  </si>
  <si>
    <t>杨梦迪</t>
  </si>
  <si>
    <t>3903230125</t>
  </si>
  <si>
    <t>杨娜</t>
  </si>
  <si>
    <t>3903670123</t>
  </si>
  <si>
    <t>任晓群</t>
  </si>
  <si>
    <t>3903701001</t>
  </si>
  <si>
    <t>段菲菲</t>
  </si>
  <si>
    <t>3903451516</t>
  </si>
  <si>
    <t>李晓侗</t>
  </si>
  <si>
    <t>3903570626</t>
  </si>
  <si>
    <t>唐本华</t>
  </si>
  <si>
    <t>3903600920</t>
  </si>
  <si>
    <t>刘芳芹</t>
  </si>
  <si>
    <t>3903562213</t>
  </si>
  <si>
    <t>孙宗菲</t>
  </si>
  <si>
    <t>3903470411</t>
  </si>
  <si>
    <t>张淑清</t>
  </si>
  <si>
    <t>3903531523</t>
  </si>
  <si>
    <t>体育教练</t>
  </si>
  <si>
    <t>卞学芹</t>
  </si>
  <si>
    <t>3903160125</t>
  </si>
  <si>
    <t>C3</t>
  </si>
  <si>
    <t>免笔试</t>
  </si>
  <si>
    <t>王欣</t>
  </si>
  <si>
    <t>3903160126</t>
  </si>
  <si>
    <t>崔成云</t>
  </si>
  <si>
    <t>3903160112</t>
  </si>
  <si>
    <t>沂源县幼儿园</t>
  </si>
  <si>
    <t>幼儿教师</t>
  </si>
  <si>
    <t>张雪</t>
  </si>
  <si>
    <t>3903671125</t>
  </si>
  <si>
    <t>李明月</t>
  </si>
  <si>
    <t>3903321121</t>
  </si>
  <si>
    <t>江芹芹</t>
  </si>
  <si>
    <t>3903621928</t>
  </si>
  <si>
    <t>翟玉梅</t>
  </si>
  <si>
    <t>3903622130</t>
  </si>
  <si>
    <t>宋佳佳</t>
  </si>
  <si>
    <t>3903212227</t>
  </si>
  <si>
    <t>任余玉</t>
  </si>
  <si>
    <t>3903182404</t>
  </si>
  <si>
    <t>崔艳茹</t>
  </si>
  <si>
    <t>3903552028</t>
  </si>
  <si>
    <t>唐翠莲</t>
  </si>
  <si>
    <t>3903431925</t>
  </si>
  <si>
    <t>侯宇宁</t>
  </si>
  <si>
    <t>3903400219</t>
  </si>
  <si>
    <t>刘玉姣</t>
  </si>
  <si>
    <t>3903611709</t>
  </si>
  <si>
    <t>袁立叶</t>
  </si>
  <si>
    <t>3903391101</t>
  </si>
  <si>
    <t>周靳</t>
  </si>
  <si>
    <t>3903582313</t>
  </si>
  <si>
    <t>3903321728</t>
  </si>
  <si>
    <t>杨雨彤</t>
  </si>
  <si>
    <t>3903730525</t>
  </si>
  <si>
    <t>崔泽群</t>
  </si>
  <si>
    <t>3903550605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</si>
</sst>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color indexed="10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14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4.875" style="2" customWidth="1"/>
    <col min="2" max="2" width="17.125" style="2" hidden="1" customWidth="1"/>
    <col min="3" max="3" width="15.375" style="2" customWidth="1"/>
    <col min="4" max="4" width="10.375" style="2" customWidth="1"/>
    <col min="5" max="5" width="7.00390625" style="2" customWidth="1"/>
    <col min="6" max="6" width="11.50390625" style="2" customWidth="1"/>
    <col min="7" max="7" width="4.375" style="2" customWidth="1"/>
    <col min="8" max="8" width="6.875" style="2" customWidth="1"/>
    <col min="9" max="9" width="6.625" style="2" customWidth="1"/>
    <col min="10" max="10" width="6.50390625" style="2" customWidth="1"/>
    <col min="11" max="11" width="8.00390625" style="2" customWidth="1"/>
    <col min="12" max="12" width="6.625" style="2" customWidth="1"/>
    <col min="13" max="13" width="5.25390625" style="2" bestFit="1" customWidth="1"/>
    <col min="14" max="16384" width="9.00390625" style="2" customWidth="1"/>
  </cols>
  <sheetData>
    <row r="1" spans="1:13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0"/>
    </row>
    <row r="2" spans="1:13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1" t="s">
        <v>9</v>
      </c>
      <c r="J2" s="12" t="s">
        <v>10</v>
      </c>
      <c r="K2" s="12" t="s">
        <v>11</v>
      </c>
      <c r="L2" s="12" t="s">
        <v>12</v>
      </c>
      <c r="M2" s="5" t="s">
        <v>13</v>
      </c>
    </row>
    <row r="3" spans="1:13" s="1" customFormat="1" ht="12" customHeight="1">
      <c r="A3" s="6">
        <v>1</v>
      </c>
      <c r="B3" s="6" t="s">
        <v>14</v>
      </c>
      <c r="C3" s="6" t="s">
        <v>15</v>
      </c>
      <c r="D3" s="7">
        <v>309010101</v>
      </c>
      <c r="E3" s="8" t="s">
        <v>16</v>
      </c>
      <c r="F3" s="6" t="s">
        <v>17</v>
      </c>
      <c r="G3" s="6" t="s">
        <v>18</v>
      </c>
      <c r="H3" s="6">
        <v>73.4</v>
      </c>
      <c r="I3" s="13">
        <v>94.12</v>
      </c>
      <c r="J3" s="13"/>
      <c r="K3" s="13">
        <f aca="true" t="shared" si="0" ref="K3:K31">I3</f>
        <v>94.12</v>
      </c>
      <c r="L3" s="13">
        <f aca="true" t="shared" si="1" ref="L3:L62">H3*0.5+K3*0.5</f>
        <v>83.76</v>
      </c>
      <c r="M3" s="6">
        <f>SUMPRODUCT(($C$3:$C$290=C3)*($L$3:$L$290&gt;L3))+1</f>
        <v>1</v>
      </c>
    </row>
    <row r="4" spans="1:13" s="1" customFormat="1" ht="12">
      <c r="A4" s="6">
        <v>2</v>
      </c>
      <c r="B4" s="6" t="s">
        <v>14</v>
      </c>
      <c r="C4" s="6" t="s">
        <v>15</v>
      </c>
      <c r="D4" s="7">
        <v>309010101</v>
      </c>
      <c r="E4" s="8" t="s">
        <v>19</v>
      </c>
      <c r="F4" s="6" t="s">
        <v>20</v>
      </c>
      <c r="G4" s="6" t="s">
        <v>18</v>
      </c>
      <c r="H4" s="6">
        <v>65.8</v>
      </c>
      <c r="I4" s="13">
        <v>95.32</v>
      </c>
      <c r="J4" s="13"/>
      <c r="K4" s="13">
        <f t="shared" si="0"/>
        <v>95.32</v>
      </c>
      <c r="L4" s="13">
        <f t="shared" si="1"/>
        <v>80.56</v>
      </c>
      <c r="M4" s="6">
        <f>SUMPRODUCT(($C$3:$C$290=C4)*($L$3:$L$290&gt;L4))+1</f>
        <v>2</v>
      </c>
    </row>
    <row r="5" spans="1:13" s="1" customFormat="1" ht="12">
      <c r="A5" s="6">
        <v>3</v>
      </c>
      <c r="B5" s="6" t="s">
        <v>14</v>
      </c>
      <c r="C5" s="6" t="s">
        <v>15</v>
      </c>
      <c r="D5" s="7">
        <v>309010101</v>
      </c>
      <c r="E5" s="8" t="s">
        <v>21</v>
      </c>
      <c r="F5" s="6" t="s">
        <v>22</v>
      </c>
      <c r="G5" s="6" t="s">
        <v>18</v>
      </c>
      <c r="H5" s="6">
        <v>66.4</v>
      </c>
      <c r="I5" s="13">
        <v>92.88</v>
      </c>
      <c r="J5" s="13"/>
      <c r="K5" s="13">
        <f t="shared" si="0"/>
        <v>92.88</v>
      </c>
      <c r="L5" s="13">
        <f t="shared" si="1"/>
        <v>79.64</v>
      </c>
      <c r="M5" s="6">
        <f>SUMPRODUCT(($C$3:$C$290=C5)*($L$3:$L$290&gt;L5))+1</f>
        <v>3</v>
      </c>
    </row>
    <row r="6" spans="1:13" s="1" customFormat="1" ht="12">
      <c r="A6" s="6">
        <v>4</v>
      </c>
      <c r="B6" s="6" t="s">
        <v>14</v>
      </c>
      <c r="C6" s="6" t="s">
        <v>15</v>
      </c>
      <c r="D6" s="7">
        <v>309010101</v>
      </c>
      <c r="E6" s="8" t="s">
        <v>23</v>
      </c>
      <c r="F6" s="6" t="s">
        <v>24</v>
      </c>
      <c r="G6" s="6" t="s">
        <v>18</v>
      </c>
      <c r="H6" s="6">
        <v>63.2</v>
      </c>
      <c r="I6" s="13">
        <v>92.78</v>
      </c>
      <c r="J6" s="13"/>
      <c r="K6" s="13">
        <f t="shared" si="0"/>
        <v>92.78</v>
      </c>
      <c r="L6" s="13">
        <f t="shared" si="1"/>
        <v>77.99000000000001</v>
      </c>
      <c r="M6" s="6">
        <f>SUMPRODUCT(($C$3:$C$290=C6)*($L$3:$L$290&gt;L6))+1</f>
        <v>4</v>
      </c>
    </row>
    <row r="7" spans="1:13" s="1" customFormat="1" ht="12">
      <c r="A7" s="6">
        <v>5</v>
      </c>
      <c r="B7" s="6" t="s">
        <v>14</v>
      </c>
      <c r="C7" s="6" t="s">
        <v>15</v>
      </c>
      <c r="D7" s="7">
        <v>309010101</v>
      </c>
      <c r="E7" s="8" t="s">
        <v>25</v>
      </c>
      <c r="F7" s="6" t="s">
        <v>26</v>
      </c>
      <c r="G7" s="6" t="s">
        <v>18</v>
      </c>
      <c r="H7" s="6">
        <v>63.8</v>
      </c>
      <c r="I7" s="13">
        <v>92.14</v>
      </c>
      <c r="J7" s="13"/>
      <c r="K7" s="13">
        <f t="shared" si="0"/>
        <v>92.14</v>
      </c>
      <c r="L7" s="13">
        <f t="shared" si="1"/>
        <v>77.97</v>
      </c>
      <c r="M7" s="6">
        <f>SUMPRODUCT(($C$3:$C$290=C7)*($L$3:$L$290&gt;L7))+1</f>
        <v>5</v>
      </c>
    </row>
    <row r="8" spans="1:13" s="1" customFormat="1" ht="12">
      <c r="A8" s="6">
        <v>6</v>
      </c>
      <c r="B8" s="6" t="s">
        <v>14</v>
      </c>
      <c r="C8" s="6" t="s">
        <v>27</v>
      </c>
      <c r="D8" s="7">
        <v>309010102</v>
      </c>
      <c r="E8" s="8" t="s">
        <v>28</v>
      </c>
      <c r="F8" s="6" t="s">
        <v>29</v>
      </c>
      <c r="G8" s="6" t="s">
        <v>18</v>
      </c>
      <c r="H8" s="6">
        <v>65.4</v>
      </c>
      <c r="I8" s="13">
        <v>92.1</v>
      </c>
      <c r="J8" s="13"/>
      <c r="K8" s="13">
        <f t="shared" si="0"/>
        <v>92.1</v>
      </c>
      <c r="L8" s="13">
        <f t="shared" si="1"/>
        <v>78.75</v>
      </c>
      <c r="M8" s="6">
        <f>SUMPRODUCT(($C$3:$C$290=C8)*($L$3:$L$290&gt;L8))+1</f>
        <v>1</v>
      </c>
    </row>
    <row r="9" spans="1:13" s="1" customFormat="1" ht="12">
      <c r="A9" s="6">
        <v>7</v>
      </c>
      <c r="B9" s="6" t="s">
        <v>14</v>
      </c>
      <c r="C9" s="6" t="s">
        <v>27</v>
      </c>
      <c r="D9" s="7">
        <v>309010102</v>
      </c>
      <c r="E9" s="8" t="s">
        <v>30</v>
      </c>
      <c r="F9" s="6" t="s">
        <v>31</v>
      </c>
      <c r="G9" s="6" t="s">
        <v>18</v>
      </c>
      <c r="H9" s="6">
        <v>64.2</v>
      </c>
      <c r="I9" s="13">
        <v>88.3</v>
      </c>
      <c r="J9" s="13"/>
      <c r="K9" s="13">
        <f t="shared" si="0"/>
        <v>88.3</v>
      </c>
      <c r="L9" s="13">
        <f t="shared" si="1"/>
        <v>76.25</v>
      </c>
      <c r="M9" s="6">
        <f>SUMPRODUCT(($C$3:$C$290=C9)*($L$3:$L$290&gt;L9))+1</f>
        <v>2</v>
      </c>
    </row>
    <row r="10" spans="1:13" s="1" customFormat="1" ht="12">
      <c r="A10" s="6">
        <v>8</v>
      </c>
      <c r="B10" s="6" t="s">
        <v>14</v>
      </c>
      <c r="C10" s="6" t="s">
        <v>32</v>
      </c>
      <c r="D10" s="7">
        <v>309010103</v>
      </c>
      <c r="E10" s="8" t="s">
        <v>33</v>
      </c>
      <c r="F10" s="6" t="s">
        <v>34</v>
      </c>
      <c r="G10" s="6" t="s">
        <v>18</v>
      </c>
      <c r="H10" s="6">
        <v>62.2</v>
      </c>
      <c r="I10" s="13">
        <v>91.12</v>
      </c>
      <c r="J10" s="13"/>
      <c r="K10" s="13">
        <f t="shared" si="0"/>
        <v>91.12</v>
      </c>
      <c r="L10" s="13">
        <f t="shared" si="1"/>
        <v>76.66</v>
      </c>
      <c r="M10" s="6">
        <f>SUMPRODUCT(($C$3:$C$290=C10)*($L$3:$L$290&gt;L10))+1</f>
        <v>1</v>
      </c>
    </row>
    <row r="11" spans="1:13" s="1" customFormat="1" ht="12">
      <c r="A11" s="6">
        <v>9</v>
      </c>
      <c r="B11" s="6" t="s">
        <v>14</v>
      </c>
      <c r="C11" s="6" t="s">
        <v>32</v>
      </c>
      <c r="D11" s="7">
        <v>309010103</v>
      </c>
      <c r="E11" s="8" t="s">
        <v>35</v>
      </c>
      <c r="F11" s="6" t="s">
        <v>36</v>
      </c>
      <c r="G11" s="6" t="s">
        <v>18</v>
      </c>
      <c r="H11" s="6">
        <v>61</v>
      </c>
      <c r="I11" s="13">
        <v>89.1</v>
      </c>
      <c r="J11" s="13"/>
      <c r="K11" s="13">
        <f t="shared" si="0"/>
        <v>89.1</v>
      </c>
      <c r="L11" s="13">
        <f t="shared" si="1"/>
        <v>75.05</v>
      </c>
      <c r="M11" s="6">
        <f>SUMPRODUCT(($C$3:$C$290=C11)*($L$3:$L$290&gt;L11))+1</f>
        <v>2</v>
      </c>
    </row>
    <row r="12" spans="1:13" s="1" customFormat="1" ht="12">
      <c r="A12" s="6">
        <v>10</v>
      </c>
      <c r="B12" s="6" t="s">
        <v>14</v>
      </c>
      <c r="C12" s="6" t="s">
        <v>37</v>
      </c>
      <c r="D12" s="7">
        <v>309010104</v>
      </c>
      <c r="E12" s="8" t="s">
        <v>38</v>
      </c>
      <c r="F12" s="6" t="s">
        <v>39</v>
      </c>
      <c r="G12" s="6" t="s">
        <v>18</v>
      </c>
      <c r="H12" s="6">
        <v>62.2</v>
      </c>
      <c r="I12" s="13">
        <v>91.7</v>
      </c>
      <c r="J12" s="13"/>
      <c r="K12" s="13">
        <f t="shared" si="0"/>
        <v>91.7</v>
      </c>
      <c r="L12" s="13">
        <f t="shared" si="1"/>
        <v>76.95</v>
      </c>
      <c r="M12" s="6">
        <f>SUMPRODUCT(($C$3:$C$290=C12)*($L$3:$L$290&gt;L12))+1</f>
        <v>1</v>
      </c>
    </row>
    <row r="13" spans="1:13" s="1" customFormat="1" ht="12">
      <c r="A13" s="6">
        <v>11</v>
      </c>
      <c r="B13" s="6" t="s">
        <v>14</v>
      </c>
      <c r="C13" s="6" t="s">
        <v>37</v>
      </c>
      <c r="D13" s="7">
        <v>309010104</v>
      </c>
      <c r="E13" s="8" t="s">
        <v>40</v>
      </c>
      <c r="F13" s="6" t="s">
        <v>41</v>
      </c>
      <c r="G13" s="6" t="s">
        <v>18</v>
      </c>
      <c r="H13" s="6">
        <v>63.4</v>
      </c>
      <c r="I13" s="13">
        <v>89.9</v>
      </c>
      <c r="J13" s="13"/>
      <c r="K13" s="13">
        <f t="shared" si="0"/>
        <v>89.9</v>
      </c>
      <c r="L13" s="13">
        <f t="shared" si="1"/>
        <v>76.65</v>
      </c>
      <c r="M13" s="6">
        <f>SUMPRODUCT(($C$3:$C$290=C13)*($L$3:$L$290&gt;L13))+1</f>
        <v>2</v>
      </c>
    </row>
    <row r="14" spans="1:13" s="1" customFormat="1" ht="12">
      <c r="A14" s="6">
        <v>12</v>
      </c>
      <c r="B14" s="6" t="s">
        <v>14</v>
      </c>
      <c r="C14" s="6" t="s">
        <v>37</v>
      </c>
      <c r="D14" s="7">
        <v>309010104</v>
      </c>
      <c r="E14" s="8" t="s">
        <v>42</v>
      </c>
      <c r="F14" s="6" t="s">
        <v>43</v>
      </c>
      <c r="G14" s="6" t="s">
        <v>18</v>
      </c>
      <c r="H14" s="6">
        <v>61.8</v>
      </c>
      <c r="I14" s="13">
        <v>90.6</v>
      </c>
      <c r="J14" s="13"/>
      <c r="K14" s="13">
        <f t="shared" si="0"/>
        <v>90.6</v>
      </c>
      <c r="L14" s="13">
        <f t="shared" si="1"/>
        <v>76.19999999999999</v>
      </c>
      <c r="M14" s="6">
        <f>SUMPRODUCT(($C$3:$C$290=C14)*($L$3:$L$290&gt;L14))+1</f>
        <v>3</v>
      </c>
    </row>
    <row r="15" spans="1:13" s="1" customFormat="1" ht="12">
      <c r="A15" s="6">
        <v>13</v>
      </c>
      <c r="B15" s="6" t="s">
        <v>14</v>
      </c>
      <c r="C15" s="6" t="s">
        <v>37</v>
      </c>
      <c r="D15" s="7">
        <v>309010104</v>
      </c>
      <c r="E15" s="8" t="s">
        <v>44</v>
      </c>
      <c r="F15" s="6" t="s">
        <v>45</v>
      </c>
      <c r="G15" s="6" t="s">
        <v>18</v>
      </c>
      <c r="H15" s="6">
        <v>60.6</v>
      </c>
      <c r="I15" s="13">
        <v>89.6</v>
      </c>
      <c r="J15" s="13"/>
      <c r="K15" s="13">
        <f t="shared" si="0"/>
        <v>89.6</v>
      </c>
      <c r="L15" s="13">
        <f t="shared" si="1"/>
        <v>75.1</v>
      </c>
      <c r="M15" s="6">
        <f>SUMPRODUCT(($C$3:$C$290=C15)*($L$3:$L$290&gt;L15))+1</f>
        <v>4</v>
      </c>
    </row>
    <row r="16" spans="1:13" s="1" customFormat="1" ht="12">
      <c r="A16" s="6">
        <v>14</v>
      </c>
      <c r="B16" s="6" t="s">
        <v>14</v>
      </c>
      <c r="C16" s="6" t="s">
        <v>37</v>
      </c>
      <c r="D16" s="7">
        <v>309010104</v>
      </c>
      <c r="E16" s="8" t="s">
        <v>46</v>
      </c>
      <c r="F16" s="6" t="s">
        <v>47</v>
      </c>
      <c r="G16" s="6" t="s">
        <v>18</v>
      </c>
      <c r="H16" s="6">
        <v>57.4</v>
      </c>
      <c r="I16" s="13">
        <v>90.2</v>
      </c>
      <c r="J16" s="13"/>
      <c r="K16" s="13">
        <f t="shared" si="0"/>
        <v>90.2</v>
      </c>
      <c r="L16" s="13">
        <f t="shared" si="1"/>
        <v>73.8</v>
      </c>
      <c r="M16" s="6">
        <f>SUMPRODUCT(($C$3:$C$290=C16)*($L$3:$L$290&gt;L16))+1</f>
        <v>5</v>
      </c>
    </row>
    <row r="17" spans="1:13" s="1" customFormat="1" ht="12">
      <c r="A17" s="6">
        <v>15</v>
      </c>
      <c r="B17" s="6" t="s">
        <v>14</v>
      </c>
      <c r="C17" s="6" t="s">
        <v>48</v>
      </c>
      <c r="D17" s="7">
        <v>309010105</v>
      </c>
      <c r="E17" s="8" t="s">
        <v>49</v>
      </c>
      <c r="F17" s="6" t="s">
        <v>50</v>
      </c>
      <c r="G17" s="6" t="s">
        <v>18</v>
      </c>
      <c r="H17" s="6">
        <v>64.8</v>
      </c>
      <c r="I17" s="13">
        <v>91.1</v>
      </c>
      <c r="J17" s="13"/>
      <c r="K17" s="13">
        <f t="shared" si="0"/>
        <v>91.1</v>
      </c>
      <c r="L17" s="13">
        <f t="shared" si="1"/>
        <v>77.94999999999999</v>
      </c>
      <c r="M17" s="6">
        <f>SUMPRODUCT(($C$3:$C$290=C17)*($L$3:$L$290&gt;L17))+1</f>
        <v>1</v>
      </c>
    </row>
    <row r="18" spans="1:13" s="1" customFormat="1" ht="12">
      <c r="A18" s="6">
        <v>16</v>
      </c>
      <c r="B18" s="6" t="s">
        <v>14</v>
      </c>
      <c r="C18" s="6" t="s">
        <v>48</v>
      </c>
      <c r="D18" s="7">
        <v>309010105</v>
      </c>
      <c r="E18" s="8" t="s">
        <v>51</v>
      </c>
      <c r="F18" s="6" t="s">
        <v>52</v>
      </c>
      <c r="G18" s="6" t="s">
        <v>18</v>
      </c>
      <c r="H18" s="6">
        <v>65.4</v>
      </c>
      <c r="I18" s="13">
        <v>88.6</v>
      </c>
      <c r="J18" s="13"/>
      <c r="K18" s="13">
        <f t="shared" si="0"/>
        <v>88.6</v>
      </c>
      <c r="L18" s="13">
        <f t="shared" si="1"/>
        <v>77</v>
      </c>
      <c r="M18" s="6">
        <f>SUMPRODUCT(($C$3:$C$290=C18)*($L$3:$L$290&gt;L18))+1</f>
        <v>2</v>
      </c>
    </row>
    <row r="19" spans="1:13" s="1" customFormat="1" ht="12">
      <c r="A19" s="6">
        <v>17</v>
      </c>
      <c r="B19" s="6" t="s">
        <v>14</v>
      </c>
      <c r="C19" s="6" t="s">
        <v>48</v>
      </c>
      <c r="D19" s="7">
        <v>309010105</v>
      </c>
      <c r="E19" s="8" t="s">
        <v>53</v>
      </c>
      <c r="F19" s="6" t="s">
        <v>54</v>
      </c>
      <c r="G19" s="6" t="s">
        <v>18</v>
      </c>
      <c r="H19" s="6">
        <v>64.4</v>
      </c>
      <c r="I19" s="13">
        <v>89</v>
      </c>
      <c r="J19" s="13"/>
      <c r="K19" s="13">
        <f t="shared" si="0"/>
        <v>89</v>
      </c>
      <c r="L19" s="13">
        <f t="shared" si="1"/>
        <v>76.7</v>
      </c>
      <c r="M19" s="6">
        <f>SUMPRODUCT(($C$3:$C$290=C19)*($L$3:$L$290&gt;L19))+1</f>
        <v>3</v>
      </c>
    </row>
    <row r="20" spans="1:13" s="1" customFormat="1" ht="12">
      <c r="A20" s="6">
        <v>18</v>
      </c>
      <c r="B20" s="6" t="s">
        <v>14</v>
      </c>
      <c r="C20" s="6" t="s">
        <v>55</v>
      </c>
      <c r="D20" s="7">
        <v>309010106</v>
      </c>
      <c r="E20" s="8" t="s">
        <v>56</v>
      </c>
      <c r="F20" s="6" t="s">
        <v>57</v>
      </c>
      <c r="G20" s="6" t="s">
        <v>18</v>
      </c>
      <c r="H20" s="6">
        <v>64.4</v>
      </c>
      <c r="I20" s="13">
        <v>92.2</v>
      </c>
      <c r="J20" s="13"/>
      <c r="K20" s="13">
        <f t="shared" si="0"/>
        <v>92.2</v>
      </c>
      <c r="L20" s="13">
        <f t="shared" si="1"/>
        <v>78.30000000000001</v>
      </c>
      <c r="M20" s="6">
        <f>SUMPRODUCT(($C$3:$C$290=C20)*($L$3:$L$290&gt;L20))+1</f>
        <v>1</v>
      </c>
    </row>
    <row r="21" spans="1:13" s="1" customFormat="1" ht="12">
      <c r="A21" s="6">
        <v>19</v>
      </c>
      <c r="B21" s="6" t="s">
        <v>14</v>
      </c>
      <c r="C21" s="6" t="s">
        <v>55</v>
      </c>
      <c r="D21" s="7">
        <v>309010106</v>
      </c>
      <c r="E21" s="8" t="s">
        <v>58</v>
      </c>
      <c r="F21" s="6" t="s">
        <v>59</v>
      </c>
      <c r="G21" s="6" t="s">
        <v>18</v>
      </c>
      <c r="H21" s="6">
        <v>64.8</v>
      </c>
      <c r="I21" s="13">
        <v>91.6</v>
      </c>
      <c r="J21" s="13"/>
      <c r="K21" s="13">
        <f t="shared" si="0"/>
        <v>91.6</v>
      </c>
      <c r="L21" s="13">
        <f t="shared" si="1"/>
        <v>78.19999999999999</v>
      </c>
      <c r="M21" s="6">
        <f>SUMPRODUCT(($C$3:$C$290=C21)*($L$3:$L$290&gt;L21))+1</f>
        <v>2</v>
      </c>
    </row>
    <row r="22" spans="1:13" s="1" customFormat="1" ht="12">
      <c r="A22" s="6">
        <v>20</v>
      </c>
      <c r="B22" s="6" t="s">
        <v>14</v>
      </c>
      <c r="C22" s="6" t="s">
        <v>55</v>
      </c>
      <c r="D22" s="7">
        <v>309010106</v>
      </c>
      <c r="E22" s="8" t="s">
        <v>60</v>
      </c>
      <c r="F22" s="6" t="s">
        <v>61</v>
      </c>
      <c r="G22" s="6" t="s">
        <v>18</v>
      </c>
      <c r="H22" s="6">
        <v>61.6</v>
      </c>
      <c r="I22" s="13">
        <v>91.5</v>
      </c>
      <c r="J22" s="13"/>
      <c r="K22" s="13">
        <f t="shared" si="0"/>
        <v>91.5</v>
      </c>
      <c r="L22" s="13">
        <f t="shared" si="1"/>
        <v>76.55</v>
      </c>
      <c r="M22" s="6">
        <f>SUMPRODUCT(($C$3:$C$290=C22)*($L$3:$L$290&gt;L22))+1</f>
        <v>3</v>
      </c>
    </row>
    <row r="23" spans="1:13" s="1" customFormat="1" ht="12">
      <c r="A23" s="6">
        <v>21</v>
      </c>
      <c r="B23" s="6" t="s">
        <v>14</v>
      </c>
      <c r="C23" s="6" t="s">
        <v>62</v>
      </c>
      <c r="D23" s="7">
        <v>309010107</v>
      </c>
      <c r="E23" s="8" t="s">
        <v>63</v>
      </c>
      <c r="F23" s="6" t="s">
        <v>64</v>
      </c>
      <c r="G23" s="6" t="s">
        <v>18</v>
      </c>
      <c r="H23" s="6">
        <v>52.2</v>
      </c>
      <c r="I23" s="13">
        <v>85.8</v>
      </c>
      <c r="J23" s="13"/>
      <c r="K23" s="13">
        <f t="shared" si="0"/>
        <v>85.8</v>
      </c>
      <c r="L23" s="13">
        <f t="shared" si="1"/>
        <v>69</v>
      </c>
      <c r="M23" s="6">
        <f>SUMPRODUCT(($C$3:$C$290=C23)*($L$3:$L$290&gt;L23))+1</f>
        <v>1</v>
      </c>
    </row>
    <row r="24" spans="1:13" s="1" customFormat="1" ht="12">
      <c r="A24" s="6">
        <v>22</v>
      </c>
      <c r="B24" s="6" t="s">
        <v>14</v>
      </c>
      <c r="C24" s="6" t="s">
        <v>62</v>
      </c>
      <c r="D24" s="7">
        <v>309010107</v>
      </c>
      <c r="E24" s="8" t="s">
        <v>65</v>
      </c>
      <c r="F24" s="6" t="s">
        <v>66</v>
      </c>
      <c r="G24" s="6" t="s">
        <v>18</v>
      </c>
      <c r="H24" s="6">
        <v>49.2</v>
      </c>
      <c r="I24" s="13">
        <v>84.6</v>
      </c>
      <c r="J24" s="13"/>
      <c r="K24" s="13">
        <f t="shared" si="0"/>
        <v>84.6</v>
      </c>
      <c r="L24" s="13">
        <f t="shared" si="1"/>
        <v>66.9</v>
      </c>
      <c r="M24" s="6">
        <f>SUMPRODUCT(($C$3:$C$290=C24)*($L$3:$L$290&gt;L24))+1</f>
        <v>2</v>
      </c>
    </row>
    <row r="25" spans="1:13" s="1" customFormat="1" ht="12">
      <c r="A25" s="6">
        <v>23</v>
      </c>
      <c r="B25" s="6" t="s">
        <v>67</v>
      </c>
      <c r="C25" s="6" t="s">
        <v>68</v>
      </c>
      <c r="D25" s="7">
        <v>309010201</v>
      </c>
      <c r="E25" s="8" t="s">
        <v>69</v>
      </c>
      <c r="F25" s="6" t="s">
        <v>70</v>
      </c>
      <c r="G25" s="6" t="s">
        <v>18</v>
      </c>
      <c r="H25" s="6">
        <v>67.2</v>
      </c>
      <c r="I25" s="13">
        <v>91.22</v>
      </c>
      <c r="J25" s="13"/>
      <c r="K25" s="13">
        <f t="shared" si="0"/>
        <v>91.22</v>
      </c>
      <c r="L25" s="13">
        <f t="shared" si="1"/>
        <v>79.21000000000001</v>
      </c>
      <c r="M25" s="6">
        <f>SUMPRODUCT(($C$3:$C$290=C25)*($L$3:$L$290&gt;L25))+1</f>
        <v>1</v>
      </c>
    </row>
    <row r="26" spans="1:13" s="1" customFormat="1" ht="12">
      <c r="A26" s="6">
        <v>24</v>
      </c>
      <c r="B26" s="6" t="s">
        <v>67</v>
      </c>
      <c r="C26" s="6" t="s">
        <v>68</v>
      </c>
      <c r="D26" s="7">
        <v>309010201</v>
      </c>
      <c r="E26" s="8" t="s">
        <v>71</v>
      </c>
      <c r="F26" s="6" t="s">
        <v>72</v>
      </c>
      <c r="G26" s="6" t="s">
        <v>18</v>
      </c>
      <c r="H26" s="6">
        <v>63.6</v>
      </c>
      <c r="I26" s="13">
        <v>93.06</v>
      </c>
      <c r="J26" s="13"/>
      <c r="K26" s="13">
        <f t="shared" si="0"/>
        <v>93.06</v>
      </c>
      <c r="L26" s="13">
        <f t="shared" si="1"/>
        <v>78.33</v>
      </c>
      <c r="M26" s="6">
        <f>SUMPRODUCT(($C$3:$C$290=C26)*($L$3:$L$290&gt;L26))+1</f>
        <v>2</v>
      </c>
    </row>
    <row r="27" spans="1:13" s="1" customFormat="1" ht="12">
      <c r="A27" s="6">
        <v>25</v>
      </c>
      <c r="B27" s="6" t="s">
        <v>67</v>
      </c>
      <c r="C27" s="6" t="s">
        <v>73</v>
      </c>
      <c r="D27" s="7">
        <v>309010202</v>
      </c>
      <c r="E27" s="8" t="s">
        <v>74</v>
      </c>
      <c r="F27" s="6" t="s">
        <v>75</v>
      </c>
      <c r="G27" s="6" t="s">
        <v>18</v>
      </c>
      <c r="H27" s="6">
        <v>69</v>
      </c>
      <c r="I27" s="13">
        <v>78.2</v>
      </c>
      <c r="J27" s="13"/>
      <c r="K27" s="13">
        <f t="shared" si="0"/>
        <v>78.2</v>
      </c>
      <c r="L27" s="13">
        <f t="shared" si="1"/>
        <v>73.6</v>
      </c>
      <c r="M27" s="6">
        <f>SUMPRODUCT(($C$3:$C$290=C27)*($L$3:$L$290&gt;L27))+1</f>
        <v>1</v>
      </c>
    </row>
    <row r="28" spans="1:13" s="1" customFormat="1" ht="12">
      <c r="A28" s="6">
        <v>26</v>
      </c>
      <c r="B28" s="6" t="s">
        <v>67</v>
      </c>
      <c r="C28" s="6" t="s">
        <v>73</v>
      </c>
      <c r="D28" s="7">
        <v>309010202</v>
      </c>
      <c r="E28" s="8" t="s">
        <v>76</v>
      </c>
      <c r="F28" s="6" t="s">
        <v>77</v>
      </c>
      <c r="G28" s="6" t="s">
        <v>18</v>
      </c>
      <c r="H28" s="6">
        <v>65.4</v>
      </c>
      <c r="I28" s="13">
        <v>80.6</v>
      </c>
      <c r="J28" s="13"/>
      <c r="K28" s="13">
        <f t="shared" si="0"/>
        <v>80.6</v>
      </c>
      <c r="L28" s="13">
        <f t="shared" si="1"/>
        <v>73</v>
      </c>
      <c r="M28" s="6">
        <f>SUMPRODUCT(($C$3:$C$290=C28)*($L$3:$L$290&gt;L28))+1</f>
        <v>2</v>
      </c>
    </row>
    <row r="29" spans="1:13" s="1" customFormat="1" ht="12">
      <c r="A29" s="6">
        <v>27</v>
      </c>
      <c r="B29" s="6" t="s">
        <v>67</v>
      </c>
      <c r="C29" s="6" t="s">
        <v>78</v>
      </c>
      <c r="D29" s="7">
        <v>309010203</v>
      </c>
      <c r="E29" s="8" t="s">
        <v>79</v>
      </c>
      <c r="F29" s="6" t="s">
        <v>80</v>
      </c>
      <c r="G29" s="6" t="s">
        <v>18</v>
      </c>
      <c r="H29" s="6">
        <v>66.6</v>
      </c>
      <c r="I29" s="13">
        <v>94.6</v>
      </c>
      <c r="J29" s="13"/>
      <c r="K29" s="13">
        <f t="shared" si="0"/>
        <v>94.6</v>
      </c>
      <c r="L29" s="13">
        <f t="shared" si="1"/>
        <v>80.6</v>
      </c>
      <c r="M29" s="6">
        <f>SUMPRODUCT(($C$3:$C$290=C29)*($L$3:$L$290&gt;L29))+1</f>
        <v>1</v>
      </c>
    </row>
    <row r="30" spans="1:13" s="1" customFormat="1" ht="12">
      <c r="A30" s="6">
        <v>28</v>
      </c>
      <c r="B30" s="6" t="s">
        <v>67</v>
      </c>
      <c r="C30" s="6" t="s">
        <v>78</v>
      </c>
      <c r="D30" s="7">
        <v>309010203</v>
      </c>
      <c r="E30" s="8" t="s">
        <v>81</v>
      </c>
      <c r="F30" s="6" t="s">
        <v>82</v>
      </c>
      <c r="G30" s="6" t="s">
        <v>18</v>
      </c>
      <c r="H30" s="6">
        <v>58.8</v>
      </c>
      <c r="I30" s="13">
        <v>91.2</v>
      </c>
      <c r="J30" s="13"/>
      <c r="K30" s="13">
        <f t="shared" si="0"/>
        <v>91.2</v>
      </c>
      <c r="L30" s="13">
        <f t="shared" si="1"/>
        <v>75</v>
      </c>
      <c r="M30" s="6">
        <f>SUMPRODUCT(($C$3:$C$290=C30)*($L$3:$L$290&gt;L30))+1</f>
        <v>2</v>
      </c>
    </row>
    <row r="31" spans="1:13" s="1" customFormat="1" ht="12">
      <c r="A31" s="6">
        <v>29</v>
      </c>
      <c r="B31" s="6" t="s">
        <v>67</v>
      </c>
      <c r="C31" s="6" t="s">
        <v>83</v>
      </c>
      <c r="D31" s="7">
        <v>309010204</v>
      </c>
      <c r="E31" s="8" t="s">
        <v>84</v>
      </c>
      <c r="F31" s="6" t="s">
        <v>85</v>
      </c>
      <c r="G31" s="6" t="s">
        <v>18</v>
      </c>
      <c r="H31" s="6">
        <v>57</v>
      </c>
      <c r="I31" s="13">
        <v>90</v>
      </c>
      <c r="J31" s="13"/>
      <c r="K31" s="13">
        <f t="shared" si="0"/>
        <v>90</v>
      </c>
      <c r="L31" s="13">
        <f t="shared" si="1"/>
        <v>73.5</v>
      </c>
      <c r="M31" s="6">
        <f>SUMPRODUCT(($C$3:$C$290=C31)*($L$3:$L$290&gt;L31))+1</f>
        <v>1</v>
      </c>
    </row>
    <row r="32" spans="1:13" s="1" customFormat="1" ht="12">
      <c r="A32" s="6">
        <v>30</v>
      </c>
      <c r="B32" s="6" t="s">
        <v>67</v>
      </c>
      <c r="C32" s="6" t="s">
        <v>86</v>
      </c>
      <c r="D32" s="7">
        <v>309010205</v>
      </c>
      <c r="E32" s="8" t="s">
        <v>87</v>
      </c>
      <c r="F32" s="6" t="s">
        <v>88</v>
      </c>
      <c r="G32" s="6" t="s">
        <v>89</v>
      </c>
      <c r="H32" s="6">
        <v>70</v>
      </c>
      <c r="I32" s="13">
        <v>90.22</v>
      </c>
      <c r="J32" s="13">
        <v>56.46</v>
      </c>
      <c r="K32" s="13">
        <f>J32*0.5+I32*0.5</f>
        <v>73.34</v>
      </c>
      <c r="L32" s="13">
        <f t="shared" si="1"/>
        <v>71.67</v>
      </c>
      <c r="M32" s="6">
        <f>SUMPRODUCT(($C$3:$C$290=C32)*($L$3:$L$290&gt;L32))+1</f>
        <v>1</v>
      </c>
    </row>
    <row r="33" spans="1:13" s="1" customFormat="1" ht="12">
      <c r="A33" s="6">
        <v>31</v>
      </c>
      <c r="B33" s="6" t="s">
        <v>67</v>
      </c>
      <c r="C33" s="6" t="s">
        <v>90</v>
      </c>
      <c r="D33" s="7">
        <v>309010206</v>
      </c>
      <c r="E33" s="8" t="s">
        <v>91</v>
      </c>
      <c r="F33" s="6" t="s">
        <v>92</v>
      </c>
      <c r="G33" s="6" t="s">
        <v>89</v>
      </c>
      <c r="H33" s="6">
        <v>60.2</v>
      </c>
      <c r="I33" s="13">
        <v>80.44</v>
      </c>
      <c r="J33" s="13">
        <v>75.12</v>
      </c>
      <c r="K33" s="13">
        <f>J33*0.5+I33*0.5</f>
        <v>77.78</v>
      </c>
      <c r="L33" s="13">
        <f t="shared" si="1"/>
        <v>68.99000000000001</v>
      </c>
      <c r="M33" s="6">
        <f>SUMPRODUCT(($C$3:$C$290=C33)*($L$3:$L$290&gt;L33))+1</f>
        <v>1</v>
      </c>
    </row>
    <row r="34" spans="1:13" s="1" customFormat="1" ht="12">
      <c r="A34" s="6">
        <v>32</v>
      </c>
      <c r="B34" s="6" t="s">
        <v>67</v>
      </c>
      <c r="C34" s="6" t="s">
        <v>90</v>
      </c>
      <c r="D34" s="7">
        <v>309010206</v>
      </c>
      <c r="E34" s="8" t="s">
        <v>93</v>
      </c>
      <c r="F34" s="6" t="s">
        <v>94</v>
      </c>
      <c r="G34" s="6" t="s">
        <v>89</v>
      </c>
      <c r="H34" s="6">
        <v>61.2</v>
      </c>
      <c r="I34" s="13">
        <v>81.36</v>
      </c>
      <c r="J34" s="13">
        <v>72.06</v>
      </c>
      <c r="K34" s="13">
        <f>J34*0.5+I34*0.5</f>
        <v>76.71000000000001</v>
      </c>
      <c r="L34" s="13">
        <f t="shared" si="1"/>
        <v>68.95500000000001</v>
      </c>
      <c r="M34" s="6">
        <f>SUMPRODUCT(($C$3:$C$290=C34)*($L$3:$L$290&gt;L34))+1</f>
        <v>2</v>
      </c>
    </row>
    <row r="35" spans="1:13" s="1" customFormat="1" ht="12">
      <c r="A35" s="6">
        <v>33</v>
      </c>
      <c r="B35" s="6" t="s">
        <v>67</v>
      </c>
      <c r="C35" s="6" t="s">
        <v>95</v>
      </c>
      <c r="D35" s="7">
        <v>309010207</v>
      </c>
      <c r="E35" s="8" t="s">
        <v>96</v>
      </c>
      <c r="F35" s="6" t="s">
        <v>97</v>
      </c>
      <c r="G35" s="6" t="s">
        <v>18</v>
      </c>
      <c r="H35" s="6">
        <v>64.8</v>
      </c>
      <c r="I35" s="13">
        <v>91.12</v>
      </c>
      <c r="J35" s="13"/>
      <c r="K35" s="13">
        <f aca="true" t="shared" si="2" ref="K35:K62">I35</f>
        <v>91.12</v>
      </c>
      <c r="L35" s="13">
        <f t="shared" si="1"/>
        <v>77.96000000000001</v>
      </c>
      <c r="M35" s="6">
        <f>SUMPRODUCT(($C$3:$C$290=C35)*($L$3:$L$290&gt;L35))+1</f>
        <v>1</v>
      </c>
    </row>
    <row r="36" spans="1:13" s="1" customFormat="1" ht="12">
      <c r="A36" s="6">
        <v>34</v>
      </c>
      <c r="B36" s="6" t="s">
        <v>67</v>
      </c>
      <c r="C36" s="6" t="s">
        <v>95</v>
      </c>
      <c r="D36" s="7">
        <v>309010207</v>
      </c>
      <c r="E36" s="8" t="s">
        <v>98</v>
      </c>
      <c r="F36" s="6" t="s">
        <v>99</v>
      </c>
      <c r="G36" s="6" t="s">
        <v>18</v>
      </c>
      <c r="H36" s="6">
        <v>64</v>
      </c>
      <c r="I36" s="13">
        <v>85.58</v>
      </c>
      <c r="J36" s="13"/>
      <c r="K36" s="13">
        <f t="shared" si="2"/>
        <v>85.58</v>
      </c>
      <c r="L36" s="13">
        <f t="shared" si="1"/>
        <v>74.78999999999999</v>
      </c>
      <c r="M36" s="6">
        <f>SUMPRODUCT(($C$3:$C$290=C36)*($L$3:$L$290&gt;L36))+1</f>
        <v>2</v>
      </c>
    </row>
    <row r="37" spans="1:13" s="1" customFormat="1" ht="12">
      <c r="A37" s="6">
        <v>35</v>
      </c>
      <c r="B37" s="6" t="s">
        <v>67</v>
      </c>
      <c r="C37" s="6" t="s">
        <v>100</v>
      </c>
      <c r="D37" s="7">
        <v>309010208</v>
      </c>
      <c r="E37" s="8" t="s">
        <v>101</v>
      </c>
      <c r="F37" s="6" t="s">
        <v>102</v>
      </c>
      <c r="G37" s="6" t="s">
        <v>18</v>
      </c>
      <c r="H37" s="6">
        <v>59.2</v>
      </c>
      <c r="I37" s="13">
        <v>91.46</v>
      </c>
      <c r="J37" s="13"/>
      <c r="K37" s="13">
        <f t="shared" si="2"/>
        <v>91.46</v>
      </c>
      <c r="L37" s="13">
        <f t="shared" si="1"/>
        <v>75.33</v>
      </c>
      <c r="M37" s="6">
        <f>SUMPRODUCT(($C$3:$C$290=C37)*($L$3:$L$290&gt;L37))+1</f>
        <v>1</v>
      </c>
    </row>
    <row r="38" spans="1:13" s="1" customFormat="1" ht="12">
      <c r="A38" s="6">
        <v>36</v>
      </c>
      <c r="B38" s="6" t="s">
        <v>67</v>
      </c>
      <c r="C38" s="6" t="s">
        <v>100</v>
      </c>
      <c r="D38" s="7">
        <v>309010208</v>
      </c>
      <c r="E38" s="8" t="s">
        <v>103</v>
      </c>
      <c r="F38" s="6" t="s">
        <v>104</v>
      </c>
      <c r="G38" s="6" t="s">
        <v>18</v>
      </c>
      <c r="H38" s="6">
        <v>59.4</v>
      </c>
      <c r="I38" s="13">
        <v>80.38</v>
      </c>
      <c r="J38" s="13"/>
      <c r="K38" s="13">
        <f t="shared" si="2"/>
        <v>80.38</v>
      </c>
      <c r="L38" s="13">
        <f t="shared" si="1"/>
        <v>69.89</v>
      </c>
      <c r="M38" s="6">
        <f>SUMPRODUCT(($C$3:$C$290=C38)*($L$3:$L$290&gt;L38))+1</f>
        <v>2</v>
      </c>
    </row>
    <row r="39" spans="1:13" s="1" customFormat="1" ht="12">
      <c r="A39" s="6">
        <v>37</v>
      </c>
      <c r="B39" s="6" t="s">
        <v>67</v>
      </c>
      <c r="C39" s="6" t="s">
        <v>105</v>
      </c>
      <c r="D39" s="7">
        <v>309010209</v>
      </c>
      <c r="E39" s="8" t="s">
        <v>106</v>
      </c>
      <c r="F39" s="6" t="s">
        <v>107</v>
      </c>
      <c r="G39" s="6" t="s">
        <v>18</v>
      </c>
      <c r="H39" s="6">
        <v>73</v>
      </c>
      <c r="I39" s="13">
        <v>90.46</v>
      </c>
      <c r="J39" s="13"/>
      <c r="K39" s="13">
        <f t="shared" si="2"/>
        <v>90.46</v>
      </c>
      <c r="L39" s="13">
        <f t="shared" si="1"/>
        <v>81.72999999999999</v>
      </c>
      <c r="M39" s="6">
        <f>SUMPRODUCT(($C$3:$C$290=C39)*($L$3:$L$290&gt;L39))+1</f>
        <v>1</v>
      </c>
    </row>
    <row r="40" spans="1:13" s="1" customFormat="1" ht="12">
      <c r="A40" s="6">
        <v>38</v>
      </c>
      <c r="B40" s="6" t="s">
        <v>67</v>
      </c>
      <c r="C40" s="6" t="s">
        <v>105</v>
      </c>
      <c r="D40" s="7">
        <v>309010209</v>
      </c>
      <c r="E40" s="8" t="s">
        <v>108</v>
      </c>
      <c r="F40" s="6" t="s">
        <v>109</v>
      </c>
      <c r="G40" s="6" t="s">
        <v>18</v>
      </c>
      <c r="H40" s="6">
        <v>66.8</v>
      </c>
      <c r="I40" s="13">
        <v>84.96</v>
      </c>
      <c r="J40" s="13"/>
      <c r="K40" s="13">
        <f t="shared" si="2"/>
        <v>84.96</v>
      </c>
      <c r="L40" s="13">
        <f t="shared" si="1"/>
        <v>75.88</v>
      </c>
      <c r="M40" s="6">
        <f>SUMPRODUCT(($C$3:$C$290=C40)*($L$3:$L$290&gt;L40))+1</f>
        <v>2</v>
      </c>
    </row>
    <row r="41" spans="1:13" s="1" customFormat="1" ht="12">
      <c r="A41" s="6">
        <v>39</v>
      </c>
      <c r="B41" s="6" t="s">
        <v>67</v>
      </c>
      <c r="C41" s="6" t="s">
        <v>110</v>
      </c>
      <c r="D41" s="7">
        <v>309010210</v>
      </c>
      <c r="E41" s="8" t="s">
        <v>111</v>
      </c>
      <c r="F41" s="6" t="s">
        <v>112</v>
      </c>
      <c r="G41" s="6" t="s">
        <v>18</v>
      </c>
      <c r="H41" s="6">
        <v>58.6</v>
      </c>
      <c r="I41" s="13">
        <v>87.78</v>
      </c>
      <c r="J41" s="13"/>
      <c r="K41" s="13">
        <f t="shared" si="2"/>
        <v>87.78</v>
      </c>
      <c r="L41" s="13">
        <f t="shared" si="1"/>
        <v>73.19</v>
      </c>
      <c r="M41" s="6">
        <f>SUMPRODUCT(($C$3:$C$290=C41)*($L$3:$L$290&gt;L41))+1</f>
        <v>1</v>
      </c>
    </row>
    <row r="42" spans="1:13" s="1" customFormat="1" ht="12">
      <c r="A42" s="6">
        <v>40</v>
      </c>
      <c r="B42" s="6" t="s">
        <v>67</v>
      </c>
      <c r="C42" s="6" t="s">
        <v>110</v>
      </c>
      <c r="D42" s="7">
        <v>309010210</v>
      </c>
      <c r="E42" s="8" t="s">
        <v>113</v>
      </c>
      <c r="F42" s="6" t="s">
        <v>114</v>
      </c>
      <c r="G42" s="6" t="s">
        <v>18</v>
      </c>
      <c r="H42" s="6">
        <v>56</v>
      </c>
      <c r="I42" s="13">
        <v>81.06</v>
      </c>
      <c r="J42" s="13"/>
      <c r="K42" s="13">
        <f t="shared" si="2"/>
        <v>81.06</v>
      </c>
      <c r="L42" s="13">
        <f t="shared" si="1"/>
        <v>68.53</v>
      </c>
      <c r="M42" s="6">
        <f>SUMPRODUCT(($C$3:$C$290=C42)*($L$3:$L$290&gt;L42))+1</f>
        <v>2</v>
      </c>
    </row>
    <row r="43" spans="1:13" s="1" customFormat="1" ht="12">
      <c r="A43" s="6">
        <v>41</v>
      </c>
      <c r="B43" s="6" t="s">
        <v>115</v>
      </c>
      <c r="C43" s="6" t="s">
        <v>116</v>
      </c>
      <c r="D43" s="7">
        <v>309010301</v>
      </c>
      <c r="E43" s="8" t="s">
        <v>117</v>
      </c>
      <c r="F43" s="6" t="s">
        <v>118</v>
      </c>
      <c r="G43" s="6" t="s">
        <v>18</v>
      </c>
      <c r="H43" s="6">
        <v>69.6</v>
      </c>
      <c r="I43" s="13">
        <v>94.14</v>
      </c>
      <c r="J43" s="13"/>
      <c r="K43" s="13">
        <f t="shared" si="2"/>
        <v>94.14</v>
      </c>
      <c r="L43" s="13">
        <f t="shared" si="1"/>
        <v>81.87</v>
      </c>
      <c r="M43" s="6">
        <f>SUMPRODUCT(($C$3:$C$290=C43)*($L$3:$L$290&gt;L43))+1</f>
        <v>1</v>
      </c>
    </row>
    <row r="44" spans="1:13" s="1" customFormat="1" ht="12">
      <c r="A44" s="6">
        <v>42</v>
      </c>
      <c r="B44" s="6" t="s">
        <v>115</v>
      </c>
      <c r="C44" s="6" t="s">
        <v>116</v>
      </c>
      <c r="D44" s="7">
        <v>309010301</v>
      </c>
      <c r="E44" s="8" t="s">
        <v>119</v>
      </c>
      <c r="F44" s="6" t="s">
        <v>120</v>
      </c>
      <c r="G44" s="6" t="s">
        <v>18</v>
      </c>
      <c r="H44" s="6">
        <v>71.6</v>
      </c>
      <c r="I44" s="13">
        <v>90.74</v>
      </c>
      <c r="J44" s="13"/>
      <c r="K44" s="13">
        <f t="shared" si="2"/>
        <v>90.74</v>
      </c>
      <c r="L44" s="13">
        <f t="shared" si="1"/>
        <v>81.16999999999999</v>
      </c>
      <c r="M44" s="6">
        <f>SUMPRODUCT(($C$3:$C$290=C44)*($L$3:$L$290&gt;L44))+1</f>
        <v>2</v>
      </c>
    </row>
    <row r="45" spans="1:13" s="1" customFormat="1" ht="12">
      <c r="A45" s="6">
        <v>43</v>
      </c>
      <c r="B45" s="6" t="s">
        <v>115</v>
      </c>
      <c r="C45" s="6" t="s">
        <v>116</v>
      </c>
      <c r="D45" s="7">
        <v>309010301</v>
      </c>
      <c r="E45" s="8" t="s">
        <v>121</v>
      </c>
      <c r="F45" s="6" t="s">
        <v>122</v>
      </c>
      <c r="G45" s="6" t="s">
        <v>18</v>
      </c>
      <c r="H45" s="6">
        <v>68.4</v>
      </c>
      <c r="I45" s="13">
        <v>93.84</v>
      </c>
      <c r="J45" s="13"/>
      <c r="K45" s="13">
        <f t="shared" si="2"/>
        <v>93.84</v>
      </c>
      <c r="L45" s="13">
        <f t="shared" si="1"/>
        <v>81.12</v>
      </c>
      <c r="M45" s="6">
        <f>SUMPRODUCT(($C$3:$C$290=C45)*($L$3:$L$290&gt;L45))+1</f>
        <v>3</v>
      </c>
    </row>
    <row r="46" spans="1:13" s="1" customFormat="1" ht="12">
      <c r="A46" s="6">
        <v>44</v>
      </c>
      <c r="B46" s="6" t="s">
        <v>115</v>
      </c>
      <c r="C46" s="6" t="s">
        <v>116</v>
      </c>
      <c r="D46" s="7">
        <v>309010301</v>
      </c>
      <c r="E46" s="8" t="s">
        <v>123</v>
      </c>
      <c r="F46" s="6" t="s">
        <v>124</v>
      </c>
      <c r="G46" s="6" t="s">
        <v>18</v>
      </c>
      <c r="H46" s="6">
        <v>72.2</v>
      </c>
      <c r="I46" s="13">
        <v>88.86</v>
      </c>
      <c r="J46" s="13"/>
      <c r="K46" s="13">
        <f t="shared" si="2"/>
        <v>88.86</v>
      </c>
      <c r="L46" s="13">
        <f t="shared" si="1"/>
        <v>80.53</v>
      </c>
      <c r="M46" s="6">
        <f>SUMPRODUCT(($C$3:$C$290=C46)*($L$3:$L$290&gt;L46))+1</f>
        <v>4</v>
      </c>
    </row>
    <row r="47" spans="1:13" s="1" customFormat="1" ht="12">
      <c r="A47" s="6">
        <v>45</v>
      </c>
      <c r="B47" s="6" t="s">
        <v>115</v>
      </c>
      <c r="C47" s="6" t="s">
        <v>116</v>
      </c>
      <c r="D47" s="7">
        <v>309010301</v>
      </c>
      <c r="E47" s="8" t="s">
        <v>125</v>
      </c>
      <c r="F47" s="6" t="s">
        <v>126</v>
      </c>
      <c r="G47" s="6" t="s">
        <v>18</v>
      </c>
      <c r="H47" s="6">
        <v>68.6</v>
      </c>
      <c r="I47" s="13">
        <v>90.68</v>
      </c>
      <c r="J47" s="13"/>
      <c r="K47" s="13">
        <f t="shared" si="2"/>
        <v>90.68</v>
      </c>
      <c r="L47" s="13">
        <f t="shared" si="1"/>
        <v>79.64</v>
      </c>
      <c r="M47" s="6">
        <f>SUMPRODUCT(($C$3:$C$290=C47)*($L$3:$L$290&gt;L47))+1</f>
        <v>5</v>
      </c>
    </row>
    <row r="48" spans="1:13" s="1" customFormat="1" ht="12">
      <c r="A48" s="6">
        <v>46</v>
      </c>
      <c r="B48" s="6" t="s">
        <v>115</v>
      </c>
      <c r="C48" s="6" t="s">
        <v>116</v>
      </c>
      <c r="D48" s="7">
        <v>309010301</v>
      </c>
      <c r="E48" s="8" t="s">
        <v>127</v>
      </c>
      <c r="F48" s="6" t="s">
        <v>128</v>
      </c>
      <c r="G48" s="6" t="s">
        <v>18</v>
      </c>
      <c r="H48" s="6">
        <v>68.8</v>
      </c>
      <c r="I48" s="13">
        <v>90.06</v>
      </c>
      <c r="J48" s="13"/>
      <c r="K48" s="13">
        <f t="shared" si="2"/>
        <v>90.06</v>
      </c>
      <c r="L48" s="13">
        <f t="shared" si="1"/>
        <v>79.43</v>
      </c>
      <c r="M48" s="6">
        <f>SUMPRODUCT(($C$3:$C$290=C48)*($L$3:$L$290&gt;L48))+1</f>
        <v>6</v>
      </c>
    </row>
    <row r="49" spans="1:13" s="1" customFormat="1" ht="12">
      <c r="A49" s="9">
        <v>47</v>
      </c>
      <c r="B49" s="6" t="s">
        <v>115</v>
      </c>
      <c r="C49" s="9" t="s">
        <v>116</v>
      </c>
      <c r="D49" s="7">
        <v>309010301</v>
      </c>
      <c r="E49" s="9" t="s">
        <v>129</v>
      </c>
      <c r="F49" s="9" t="s">
        <v>130</v>
      </c>
      <c r="G49" s="9" t="s">
        <v>18</v>
      </c>
      <c r="H49" s="9">
        <v>69.4</v>
      </c>
      <c r="I49" s="14">
        <v>89.44</v>
      </c>
      <c r="J49" s="14"/>
      <c r="K49" s="14">
        <f t="shared" si="2"/>
        <v>89.44</v>
      </c>
      <c r="L49" s="14">
        <f t="shared" si="1"/>
        <v>79.42</v>
      </c>
      <c r="M49" s="9">
        <f>SUMPRODUCT(($C$3:$C$290=C49)*($L$3:$L$290&gt;L49))+1</f>
        <v>7</v>
      </c>
    </row>
    <row r="50" spans="1:13" s="1" customFormat="1" ht="12">
      <c r="A50" s="9">
        <v>48</v>
      </c>
      <c r="B50" s="6" t="s">
        <v>115</v>
      </c>
      <c r="C50" s="9" t="s">
        <v>116</v>
      </c>
      <c r="D50" s="7">
        <v>309010301</v>
      </c>
      <c r="E50" s="9" t="s">
        <v>131</v>
      </c>
      <c r="F50" s="9" t="s">
        <v>132</v>
      </c>
      <c r="G50" s="9" t="s">
        <v>18</v>
      </c>
      <c r="H50" s="9">
        <v>67.4</v>
      </c>
      <c r="I50" s="14">
        <v>91.44</v>
      </c>
      <c r="J50" s="14"/>
      <c r="K50" s="14">
        <f t="shared" si="2"/>
        <v>91.44</v>
      </c>
      <c r="L50" s="14">
        <f t="shared" si="1"/>
        <v>79.42</v>
      </c>
      <c r="M50" s="9">
        <v>8</v>
      </c>
    </row>
    <row r="51" spans="1:13" s="1" customFormat="1" ht="12">
      <c r="A51" s="6">
        <v>49</v>
      </c>
      <c r="B51" s="6" t="s">
        <v>115</v>
      </c>
      <c r="C51" s="6" t="s">
        <v>116</v>
      </c>
      <c r="D51" s="7">
        <v>309010301</v>
      </c>
      <c r="E51" s="8" t="s">
        <v>133</v>
      </c>
      <c r="F51" s="6" t="s">
        <v>134</v>
      </c>
      <c r="G51" s="6" t="s">
        <v>18</v>
      </c>
      <c r="H51" s="6">
        <v>69.2</v>
      </c>
      <c r="I51" s="13">
        <v>88.98</v>
      </c>
      <c r="J51" s="13"/>
      <c r="K51" s="13">
        <f t="shared" si="2"/>
        <v>88.98</v>
      </c>
      <c r="L51" s="13">
        <f t="shared" si="1"/>
        <v>79.09</v>
      </c>
      <c r="M51" s="6">
        <f>SUMPRODUCT(($C$3:$C$290=C51)*($L$3:$L$290&gt;L51))+1</f>
        <v>9</v>
      </c>
    </row>
    <row r="52" spans="1:13" s="1" customFormat="1" ht="12">
      <c r="A52" s="6">
        <v>50</v>
      </c>
      <c r="B52" s="6" t="s">
        <v>115</v>
      </c>
      <c r="C52" s="6" t="s">
        <v>116</v>
      </c>
      <c r="D52" s="7">
        <v>309010301</v>
      </c>
      <c r="E52" s="8" t="s">
        <v>135</v>
      </c>
      <c r="F52" s="6" t="s">
        <v>136</v>
      </c>
      <c r="G52" s="6" t="s">
        <v>18</v>
      </c>
      <c r="H52" s="6">
        <v>66.6</v>
      </c>
      <c r="I52" s="13">
        <v>90.96</v>
      </c>
      <c r="J52" s="13"/>
      <c r="K52" s="13">
        <f t="shared" si="2"/>
        <v>90.96</v>
      </c>
      <c r="L52" s="13">
        <f t="shared" si="1"/>
        <v>78.78</v>
      </c>
      <c r="M52" s="6">
        <f>SUMPRODUCT(($C$3:$C$290=C52)*($L$3:$L$290&gt;L52))+1</f>
        <v>10</v>
      </c>
    </row>
    <row r="53" spans="1:13" s="1" customFormat="1" ht="12">
      <c r="A53" s="9">
        <v>51</v>
      </c>
      <c r="B53" s="6" t="s">
        <v>115</v>
      </c>
      <c r="C53" s="9" t="s">
        <v>116</v>
      </c>
      <c r="D53" s="7">
        <v>309010301</v>
      </c>
      <c r="E53" s="9" t="s">
        <v>137</v>
      </c>
      <c r="F53" s="9" t="s">
        <v>138</v>
      </c>
      <c r="G53" s="9" t="s">
        <v>18</v>
      </c>
      <c r="H53" s="9">
        <v>67.4</v>
      </c>
      <c r="I53" s="14">
        <v>89.6</v>
      </c>
      <c r="J53" s="14"/>
      <c r="K53" s="14">
        <f t="shared" si="2"/>
        <v>89.6</v>
      </c>
      <c r="L53" s="14">
        <f t="shared" si="1"/>
        <v>78.5</v>
      </c>
      <c r="M53" s="9">
        <f>SUMPRODUCT(($C$3:$C$290=C53)*($L$3:$L$290&gt;L53))+1</f>
        <v>11</v>
      </c>
    </row>
    <row r="54" spans="1:13" s="1" customFormat="1" ht="12">
      <c r="A54" s="9">
        <v>52</v>
      </c>
      <c r="B54" s="6" t="s">
        <v>115</v>
      </c>
      <c r="C54" s="9" t="s">
        <v>116</v>
      </c>
      <c r="D54" s="7">
        <v>309010301</v>
      </c>
      <c r="E54" s="9" t="s">
        <v>139</v>
      </c>
      <c r="F54" s="9" t="s">
        <v>140</v>
      </c>
      <c r="G54" s="9" t="s">
        <v>18</v>
      </c>
      <c r="H54" s="9">
        <v>67.2</v>
      </c>
      <c r="I54" s="14">
        <v>89.8</v>
      </c>
      <c r="J54" s="14"/>
      <c r="K54" s="14">
        <f t="shared" si="2"/>
        <v>89.8</v>
      </c>
      <c r="L54" s="14">
        <f t="shared" si="1"/>
        <v>78.5</v>
      </c>
      <c r="M54" s="9">
        <v>12</v>
      </c>
    </row>
    <row r="55" spans="1:13" s="1" customFormat="1" ht="12">
      <c r="A55" s="6">
        <v>53</v>
      </c>
      <c r="B55" s="6" t="s">
        <v>115</v>
      </c>
      <c r="C55" s="6" t="s">
        <v>116</v>
      </c>
      <c r="D55" s="7">
        <v>309010301</v>
      </c>
      <c r="E55" s="8" t="s">
        <v>141</v>
      </c>
      <c r="F55" s="6" t="s">
        <v>142</v>
      </c>
      <c r="G55" s="6" t="s">
        <v>18</v>
      </c>
      <c r="H55" s="6">
        <v>66.2</v>
      </c>
      <c r="I55" s="13">
        <v>90.64</v>
      </c>
      <c r="J55" s="13"/>
      <c r="K55" s="13">
        <f t="shared" si="2"/>
        <v>90.64</v>
      </c>
      <c r="L55" s="13">
        <f t="shared" si="1"/>
        <v>78.42</v>
      </c>
      <c r="M55" s="6">
        <f>SUMPRODUCT(($C$3:$C$290=C55)*($L$3:$L$290&gt;L55))+1</f>
        <v>13</v>
      </c>
    </row>
    <row r="56" spans="1:13" s="1" customFormat="1" ht="12">
      <c r="A56" s="6">
        <v>54</v>
      </c>
      <c r="B56" s="6" t="s">
        <v>115</v>
      </c>
      <c r="C56" s="6" t="s">
        <v>116</v>
      </c>
      <c r="D56" s="7">
        <v>309010301</v>
      </c>
      <c r="E56" s="8" t="s">
        <v>143</v>
      </c>
      <c r="F56" s="6" t="s">
        <v>144</v>
      </c>
      <c r="G56" s="6" t="s">
        <v>18</v>
      </c>
      <c r="H56" s="6">
        <v>65.2</v>
      </c>
      <c r="I56" s="13">
        <v>91.54</v>
      </c>
      <c r="J56" s="13"/>
      <c r="K56" s="13">
        <f t="shared" si="2"/>
        <v>91.54</v>
      </c>
      <c r="L56" s="13">
        <f t="shared" si="1"/>
        <v>78.37</v>
      </c>
      <c r="M56" s="6">
        <f>SUMPRODUCT(($C$3:$C$290=C56)*($L$3:$L$290&gt;L56))+1</f>
        <v>14</v>
      </c>
    </row>
    <row r="57" spans="1:13" s="1" customFormat="1" ht="12">
      <c r="A57" s="6">
        <v>55</v>
      </c>
      <c r="B57" s="6" t="s">
        <v>115</v>
      </c>
      <c r="C57" s="6" t="s">
        <v>116</v>
      </c>
      <c r="D57" s="7">
        <v>309010301</v>
      </c>
      <c r="E57" s="8" t="s">
        <v>145</v>
      </c>
      <c r="F57" s="6" t="s">
        <v>146</v>
      </c>
      <c r="G57" s="6" t="s">
        <v>18</v>
      </c>
      <c r="H57" s="6">
        <v>67</v>
      </c>
      <c r="I57" s="13">
        <v>89.02</v>
      </c>
      <c r="J57" s="13"/>
      <c r="K57" s="13">
        <f t="shared" si="2"/>
        <v>89.02</v>
      </c>
      <c r="L57" s="13">
        <f t="shared" si="1"/>
        <v>78.00999999999999</v>
      </c>
      <c r="M57" s="6">
        <f>SUMPRODUCT(($C$3:$C$290=C57)*($L$3:$L$290&gt;L57))+1</f>
        <v>15</v>
      </c>
    </row>
    <row r="58" spans="1:13" s="1" customFormat="1" ht="12">
      <c r="A58" s="6">
        <v>56</v>
      </c>
      <c r="B58" s="6" t="s">
        <v>115</v>
      </c>
      <c r="C58" s="6" t="s">
        <v>116</v>
      </c>
      <c r="D58" s="7">
        <v>309010301</v>
      </c>
      <c r="E58" s="8" t="s">
        <v>147</v>
      </c>
      <c r="F58" s="6" t="s">
        <v>148</v>
      </c>
      <c r="G58" s="6" t="s">
        <v>18</v>
      </c>
      <c r="H58" s="6">
        <v>67.2</v>
      </c>
      <c r="I58" s="13">
        <v>88.04</v>
      </c>
      <c r="J58" s="13"/>
      <c r="K58" s="13">
        <f t="shared" si="2"/>
        <v>88.04</v>
      </c>
      <c r="L58" s="13">
        <f t="shared" si="1"/>
        <v>77.62</v>
      </c>
      <c r="M58" s="6">
        <f>SUMPRODUCT(($C$3:$C$290=C58)*($L$3:$L$290&gt;L58))+1</f>
        <v>16</v>
      </c>
    </row>
    <row r="59" spans="1:13" s="1" customFormat="1" ht="12">
      <c r="A59" s="6">
        <v>57</v>
      </c>
      <c r="B59" s="6" t="s">
        <v>115</v>
      </c>
      <c r="C59" s="6" t="s">
        <v>116</v>
      </c>
      <c r="D59" s="7">
        <v>309010301</v>
      </c>
      <c r="E59" s="8" t="s">
        <v>149</v>
      </c>
      <c r="F59" s="6" t="s">
        <v>150</v>
      </c>
      <c r="G59" s="6" t="s">
        <v>18</v>
      </c>
      <c r="H59" s="6">
        <v>68.2</v>
      </c>
      <c r="I59" s="13">
        <v>86.92</v>
      </c>
      <c r="J59" s="13"/>
      <c r="K59" s="13">
        <f t="shared" si="2"/>
        <v>86.92</v>
      </c>
      <c r="L59" s="13">
        <f t="shared" si="1"/>
        <v>77.56</v>
      </c>
      <c r="M59" s="6">
        <f>SUMPRODUCT(($C$3:$C$290=C59)*($L$3:$L$290&gt;L59))+1</f>
        <v>17</v>
      </c>
    </row>
    <row r="60" spans="1:13" s="1" customFormat="1" ht="12">
      <c r="A60" s="6">
        <v>58</v>
      </c>
      <c r="B60" s="6" t="s">
        <v>115</v>
      </c>
      <c r="C60" s="6" t="s">
        <v>116</v>
      </c>
      <c r="D60" s="7">
        <v>309010301</v>
      </c>
      <c r="E60" s="8" t="s">
        <v>151</v>
      </c>
      <c r="F60" s="6" t="s">
        <v>152</v>
      </c>
      <c r="G60" s="6" t="s">
        <v>18</v>
      </c>
      <c r="H60" s="6">
        <v>69</v>
      </c>
      <c r="I60" s="13">
        <v>85.98</v>
      </c>
      <c r="J60" s="13"/>
      <c r="K60" s="13">
        <f t="shared" si="2"/>
        <v>85.98</v>
      </c>
      <c r="L60" s="13">
        <f t="shared" si="1"/>
        <v>77.49000000000001</v>
      </c>
      <c r="M60" s="6">
        <f>SUMPRODUCT(($C$3:$C$290=C60)*($L$3:$L$290&gt;L60))+1</f>
        <v>18</v>
      </c>
    </row>
    <row r="61" spans="1:13" s="1" customFormat="1" ht="12">
      <c r="A61" s="6">
        <v>59</v>
      </c>
      <c r="B61" s="6" t="s">
        <v>115</v>
      </c>
      <c r="C61" s="6" t="s">
        <v>116</v>
      </c>
      <c r="D61" s="7">
        <v>309010301</v>
      </c>
      <c r="E61" s="8" t="s">
        <v>153</v>
      </c>
      <c r="F61" s="6" t="s">
        <v>154</v>
      </c>
      <c r="G61" s="6" t="s">
        <v>18</v>
      </c>
      <c r="H61" s="6">
        <v>68.8</v>
      </c>
      <c r="I61" s="13">
        <v>86.14</v>
      </c>
      <c r="J61" s="13"/>
      <c r="K61" s="13">
        <f t="shared" si="2"/>
        <v>86.14</v>
      </c>
      <c r="L61" s="13">
        <f t="shared" si="1"/>
        <v>77.47</v>
      </c>
      <c r="M61" s="6">
        <f>SUMPRODUCT(($C$3:$C$290=C61)*($L$3:$L$290&gt;L61))+1</f>
        <v>19</v>
      </c>
    </row>
    <row r="62" spans="1:13" s="1" customFormat="1" ht="12">
      <c r="A62" s="6">
        <v>60</v>
      </c>
      <c r="B62" s="6" t="s">
        <v>115</v>
      </c>
      <c r="C62" s="6" t="s">
        <v>116</v>
      </c>
      <c r="D62" s="7">
        <v>309010301</v>
      </c>
      <c r="E62" s="8" t="s">
        <v>155</v>
      </c>
      <c r="F62" s="6" t="s">
        <v>156</v>
      </c>
      <c r="G62" s="6" t="s">
        <v>18</v>
      </c>
      <c r="H62" s="6">
        <v>69.2</v>
      </c>
      <c r="I62" s="13">
        <v>85.5</v>
      </c>
      <c r="J62" s="13"/>
      <c r="K62" s="13">
        <f t="shared" si="2"/>
        <v>85.5</v>
      </c>
      <c r="L62" s="13">
        <f t="shared" si="1"/>
        <v>77.35</v>
      </c>
      <c r="M62" s="6">
        <f>SUMPRODUCT(($C$3:$C$290=C62)*($L$3:$L$290&gt;L62))+1</f>
        <v>20</v>
      </c>
    </row>
    <row r="63" spans="1:13" s="1" customFormat="1" ht="12">
      <c r="A63" s="6">
        <v>61</v>
      </c>
      <c r="B63" s="6" t="s">
        <v>115</v>
      </c>
      <c r="C63" s="6" t="s">
        <v>157</v>
      </c>
      <c r="D63" s="7">
        <v>309010302</v>
      </c>
      <c r="E63" s="8" t="s">
        <v>158</v>
      </c>
      <c r="F63" s="6" t="s">
        <v>159</v>
      </c>
      <c r="G63" s="6" t="s">
        <v>18</v>
      </c>
      <c r="H63" s="6">
        <v>75.4</v>
      </c>
      <c r="I63" s="13">
        <v>92.18</v>
      </c>
      <c r="J63" s="13"/>
      <c r="K63" s="13">
        <f aca="true" t="shared" si="3" ref="K63:K112">I63</f>
        <v>92.18</v>
      </c>
      <c r="L63" s="13">
        <f aca="true" t="shared" si="4" ref="L63:L120">H63*0.5+K63*0.5</f>
        <v>83.79</v>
      </c>
      <c r="M63" s="6">
        <f>SUMPRODUCT(($C$3:$C$290=C63)*($L$3:$L$290&gt;L63))+1</f>
        <v>1</v>
      </c>
    </row>
    <row r="64" spans="1:13" s="1" customFormat="1" ht="12">
      <c r="A64" s="6">
        <v>62</v>
      </c>
      <c r="B64" s="6" t="s">
        <v>115</v>
      </c>
      <c r="C64" s="6" t="s">
        <v>157</v>
      </c>
      <c r="D64" s="7">
        <v>309010302</v>
      </c>
      <c r="E64" s="8" t="s">
        <v>160</v>
      </c>
      <c r="F64" s="6" t="s">
        <v>161</v>
      </c>
      <c r="G64" s="6" t="s">
        <v>18</v>
      </c>
      <c r="H64" s="6">
        <v>70.6</v>
      </c>
      <c r="I64" s="13">
        <v>90.76</v>
      </c>
      <c r="J64" s="13"/>
      <c r="K64" s="13">
        <f t="shared" si="3"/>
        <v>90.76</v>
      </c>
      <c r="L64" s="13">
        <f t="shared" si="4"/>
        <v>80.68</v>
      </c>
      <c r="M64" s="6">
        <f>SUMPRODUCT(($C$3:$C$290=C64)*($L$3:$L$290&gt;L64))+1</f>
        <v>2</v>
      </c>
    </row>
    <row r="65" spans="1:13" s="1" customFormat="1" ht="12">
      <c r="A65" s="6">
        <v>63</v>
      </c>
      <c r="B65" s="6" t="s">
        <v>115</v>
      </c>
      <c r="C65" s="6" t="s">
        <v>157</v>
      </c>
      <c r="D65" s="7">
        <v>309010302</v>
      </c>
      <c r="E65" s="8" t="s">
        <v>162</v>
      </c>
      <c r="F65" s="6" t="s">
        <v>163</v>
      </c>
      <c r="G65" s="6" t="s">
        <v>18</v>
      </c>
      <c r="H65" s="6">
        <v>69.4</v>
      </c>
      <c r="I65" s="13">
        <v>91.34</v>
      </c>
      <c r="J65" s="13"/>
      <c r="K65" s="13">
        <f t="shared" si="3"/>
        <v>91.34</v>
      </c>
      <c r="L65" s="13">
        <f t="shared" si="4"/>
        <v>80.37</v>
      </c>
      <c r="M65" s="6">
        <f>SUMPRODUCT(($C$3:$C$290=C65)*($L$3:$L$290&gt;L65))+1</f>
        <v>3</v>
      </c>
    </row>
    <row r="66" spans="1:13" s="1" customFormat="1" ht="12">
      <c r="A66" s="6">
        <v>64</v>
      </c>
      <c r="B66" s="6" t="s">
        <v>115</v>
      </c>
      <c r="C66" s="6" t="s">
        <v>157</v>
      </c>
      <c r="D66" s="7">
        <v>309010302</v>
      </c>
      <c r="E66" s="8" t="s">
        <v>164</v>
      </c>
      <c r="F66" s="6" t="s">
        <v>165</v>
      </c>
      <c r="G66" s="6" t="s">
        <v>18</v>
      </c>
      <c r="H66" s="6">
        <v>67.8</v>
      </c>
      <c r="I66" s="13">
        <v>92.08</v>
      </c>
      <c r="J66" s="13"/>
      <c r="K66" s="13">
        <f t="shared" si="3"/>
        <v>92.08</v>
      </c>
      <c r="L66" s="13">
        <f t="shared" si="4"/>
        <v>79.94</v>
      </c>
      <c r="M66" s="6">
        <f>SUMPRODUCT(($C$3:$C$290=C66)*($L$3:$L$290&gt;L66))+1</f>
        <v>4</v>
      </c>
    </row>
    <row r="67" spans="1:13" s="1" customFormat="1" ht="12">
      <c r="A67" s="6">
        <v>65</v>
      </c>
      <c r="B67" s="6" t="s">
        <v>115</v>
      </c>
      <c r="C67" s="6" t="s">
        <v>157</v>
      </c>
      <c r="D67" s="7">
        <v>309010302</v>
      </c>
      <c r="E67" s="8" t="s">
        <v>166</v>
      </c>
      <c r="F67" s="6" t="s">
        <v>167</v>
      </c>
      <c r="G67" s="6" t="s">
        <v>18</v>
      </c>
      <c r="H67" s="6">
        <v>69.2</v>
      </c>
      <c r="I67" s="13">
        <v>90.4</v>
      </c>
      <c r="J67" s="13"/>
      <c r="K67" s="13">
        <f t="shared" si="3"/>
        <v>90.4</v>
      </c>
      <c r="L67" s="13">
        <f t="shared" si="4"/>
        <v>79.80000000000001</v>
      </c>
      <c r="M67" s="6">
        <f>SUMPRODUCT(($C$3:$C$290=C67)*($L$3:$L$290&gt;L67))+1</f>
        <v>5</v>
      </c>
    </row>
    <row r="68" spans="1:13" s="1" customFormat="1" ht="12">
      <c r="A68" s="6">
        <v>66</v>
      </c>
      <c r="B68" s="6" t="s">
        <v>115</v>
      </c>
      <c r="C68" s="6" t="s">
        <v>157</v>
      </c>
      <c r="D68" s="7">
        <v>309010302</v>
      </c>
      <c r="E68" s="8" t="s">
        <v>168</v>
      </c>
      <c r="F68" s="6" t="s">
        <v>169</v>
      </c>
      <c r="G68" s="6" t="s">
        <v>18</v>
      </c>
      <c r="H68" s="6">
        <v>72.4</v>
      </c>
      <c r="I68" s="13">
        <v>86.88</v>
      </c>
      <c r="J68" s="13"/>
      <c r="K68" s="13">
        <f t="shared" si="3"/>
        <v>86.88</v>
      </c>
      <c r="L68" s="13">
        <f t="shared" si="4"/>
        <v>79.64</v>
      </c>
      <c r="M68" s="6">
        <f>SUMPRODUCT(($C$3:$C$290=C68)*($L$3:$L$290&gt;L68))+1</f>
        <v>6</v>
      </c>
    </row>
    <row r="69" spans="1:13" s="1" customFormat="1" ht="12">
      <c r="A69" s="6">
        <v>67</v>
      </c>
      <c r="B69" s="6" t="s">
        <v>115</v>
      </c>
      <c r="C69" s="6" t="s">
        <v>157</v>
      </c>
      <c r="D69" s="7">
        <v>309010302</v>
      </c>
      <c r="E69" s="8" t="s">
        <v>170</v>
      </c>
      <c r="F69" s="6" t="s">
        <v>171</v>
      </c>
      <c r="G69" s="6" t="s">
        <v>18</v>
      </c>
      <c r="H69" s="6">
        <v>67.6</v>
      </c>
      <c r="I69" s="13">
        <v>89.6</v>
      </c>
      <c r="J69" s="13"/>
      <c r="K69" s="13">
        <f t="shared" si="3"/>
        <v>89.6</v>
      </c>
      <c r="L69" s="13">
        <f t="shared" si="4"/>
        <v>78.6</v>
      </c>
      <c r="M69" s="6">
        <f>SUMPRODUCT(($C$3:$C$290=C69)*($L$3:$L$290&gt;L69))+1</f>
        <v>7</v>
      </c>
    </row>
    <row r="70" spans="1:13" s="1" customFormat="1" ht="12">
      <c r="A70" s="6">
        <v>68</v>
      </c>
      <c r="B70" s="6" t="s">
        <v>115</v>
      </c>
      <c r="C70" s="6" t="s">
        <v>157</v>
      </c>
      <c r="D70" s="7">
        <v>309010302</v>
      </c>
      <c r="E70" s="8" t="s">
        <v>172</v>
      </c>
      <c r="F70" s="6" t="s">
        <v>173</v>
      </c>
      <c r="G70" s="6" t="s">
        <v>18</v>
      </c>
      <c r="H70" s="6">
        <v>68</v>
      </c>
      <c r="I70" s="13">
        <v>89.16</v>
      </c>
      <c r="J70" s="13"/>
      <c r="K70" s="13">
        <f t="shared" si="3"/>
        <v>89.16</v>
      </c>
      <c r="L70" s="13">
        <f t="shared" si="4"/>
        <v>78.58</v>
      </c>
      <c r="M70" s="6">
        <f>SUMPRODUCT(($C$3:$C$290=C70)*($L$3:$L$290&gt;L70))+1</f>
        <v>8</v>
      </c>
    </row>
    <row r="71" spans="1:13" s="1" customFormat="1" ht="12">
      <c r="A71" s="6">
        <v>69</v>
      </c>
      <c r="B71" s="6" t="s">
        <v>115</v>
      </c>
      <c r="C71" s="6" t="s">
        <v>157</v>
      </c>
      <c r="D71" s="7">
        <v>309010302</v>
      </c>
      <c r="E71" s="8" t="s">
        <v>174</v>
      </c>
      <c r="F71" s="6" t="s">
        <v>175</v>
      </c>
      <c r="G71" s="6" t="s">
        <v>18</v>
      </c>
      <c r="H71" s="6">
        <v>66.4</v>
      </c>
      <c r="I71" s="13">
        <v>90.66</v>
      </c>
      <c r="J71" s="13"/>
      <c r="K71" s="13">
        <f t="shared" si="3"/>
        <v>90.66</v>
      </c>
      <c r="L71" s="13">
        <f t="shared" si="4"/>
        <v>78.53</v>
      </c>
      <c r="M71" s="6">
        <f>SUMPRODUCT(($C$3:$C$290=C71)*($L$3:$L$290&gt;L71))+1</f>
        <v>9</v>
      </c>
    </row>
    <row r="72" spans="1:13" s="1" customFormat="1" ht="12">
      <c r="A72" s="6">
        <v>70</v>
      </c>
      <c r="B72" s="6" t="s">
        <v>115</v>
      </c>
      <c r="C72" s="6" t="s">
        <v>157</v>
      </c>
      <c r="D72" s="7">
        <v>309010302</v>
      </c>
      <c r="E72" s="8" t="s">
        <v>176</v>
      </c>
      <c r="F72" s="6" t="s">
        <v>177</v>
      </c>
      <c r="G72" s="6" t="s">
        <v>18</v>
      </c>
      <c r="H72" s="6">
        <v>67.6</v>
      </c>
      <c r="I72" s="13">
        <v>89.04</v>
      </c>
      <c r="J72" s="13"/>
      <c r="K72" s="13">
        <f t="shared" si="3"/>
        <v>89.04</v>
      </c>
      <c r="L72" s="13">
        <f t="shared" si="4"/>
        <v>78.32</v>
      </c>
      <c r="M72" s="6">
        <f>SUMPRODUCT(($C$3:$C$290=C72)*($L$3:$L$290&gt;L72))+1</f>
        <v>10</v>
      </c>
    </row>
    <row r="73" spans="1:13" s="1" customFormat="1" ht="12">
      <c r="A73" s="6">
        <v>71</v>
      </c>
      <c r="B73" s="6" t="s">
        <v>115</v>
      </c>
      <c r="C73" s="6" t="s">
        <v>157</v>
      </c>
      <c r="D73" s="7">
        <v>309010302</v>
      </c>
      <c r="E73" s="8" t="s">
        <v>178</v>
      </c>
      <c r="F73" s="6" t="s">
        <v>179</v>
      </c>
      <c r="G73" s="6" t="s">
        <v>18</v>
      </c>
      <c r="H73" s="6">
        <v>68.4</v>
      </c>
      <c r="I73" s="13">
        <v>87.96</v>
      </c>
      <c r="J73" s="13"/>
      <c r="K73" s="13">
        <f t="shared" si="3"/>
        <v>87.96</v>
      </c>
      <c r="L73" s="13">
        <f t="shared" si="4"/>
        <v>78.18</v>
      </c>
      <c r="M73" s="6">
        <f>SUMPRODUCT(($C$3:$C$290=C73)*($L$3:$L$290&gt;L73))+1</f>
        <v>11</v>
      </c>
    </row>
    <row r="74" spans="1:13" s="1" customFormat="1" ht="12">
      <c r="A74" s="6">
        <v>72</v>
      </c>
      <c r="B74" s="6" t="s">
        <v>115</v>
      </c>
      <c r="C74" s="6" t="s">
        <v>157</v>
      </c>
      <c r="D74" s="7">
        <v>309010302</v>
      </c>
      <c r="E74" s="8" t="s">
        <v>180</v>
      </c>
      <c r="F74" s="6" t="s">
        <v>181</v>
      </c>
      <c r="G74" s="6" t="s">
        <v>18</v>
      </c>
      <c r="H74" s="6">
        <v>70.6</v>
      </c>
      <c r="I74" s="13">
        <v>85.62</v>
      </c>
      <c r="J74" s="13"/>
      <c r="K74" s="13">
        <f t="shared" si="3"/>
        <v>85.62</v>
      </c>
      <c r="L74" s="13">
        <f t="shared" si="4"/>
        <v>78.11</v>
      </c>
      <c r="M74" s="6">
        <f>SUMPRODUCT(($C$3:$C$290=C74)*($L$3:$L$290&gt;L74))+1</f>
        <v>12</v>
      </c>
    </row>
    <row r="75" spans="1:13" s="1" customFormat="1" ht="12">
      <c r="A75" s="6">
        <v>73</v>
      </c>
      <c r="B75" s="6" t="s">
        <v>115</v>
      </c>
      <c r="C75" s="6" t="s">
        <v>157</v>
      </c>
      <c r="D75" s="7">
        <v>309010302</v>
      </c>
      <c r="E75" s="8" t="s">
        <v>182</v>
      </c>
      <c r="F75" s="6" t="s">
        <v>183</v>
      </c>
      <c r="G75" s="6" t="s">
        <v>18</v>
      </c>
      <c r="H75" s="6">
        <v>66</v>
      </c>
      <c r="I75" s="13">
        <v>90.2</v>
      </c>
      <c r="J75" s="13"/>
      <c r="K75" s="13">
        <f t="shared" si="3"/>
        <v>90.2</v>
      </c>
      <c r="L75" s="13">
        <f t="shared" si="4"/>
        <v>78.1</v>
      </c>
      <c r="M75" s="6">
        <f>SUMPRODUCT(($C$3:$C$290=C75)*($L$3:$L$290&gt;L75))+1</f>
        <v>13</v>
      </c>
    </row>
    <row r="76" spans="1:13" s="1" customFormat="1" ht="12">
      <c r="A76" s="6">
        <v>74</v>
      </c>
      <c r="B76" s="6" t="s">
        <v>115</v>
      </c>
      <c r="C76" s="6" t="s">
        <v>157</v>
      </c>
      <c r="D76" s="7">
        <v>309010302</v>
      </c>
      <c r="E76" s="8" t="s">
        <v>184</v>
      </c>
      <c r="F76" s="6" t="s">
        <v>185</v>
      </c>
      <c r="G76" s="6" t="s">
        <v>18</v>
      </c>
      <c r="H76" s="6">
        <v>65</v>
      </c>
      <c r="I76" s="13">
        <v>90.92</v>
      </c>
      <c r="J76" s="13"/>
      <c r="K76" s="13">
        <f t="shared" si="3"/>
        <v>90.92</v>
      </c>
      <c r="L76" s="13">
        <f t="shared" si="4"/>
        <v>77.96000000000001</v>
      </c>
      <c r="M76" s="6">
        <f>SUMPRODUCT(($C$3:$C$290=C76)*($L$3:$L$290&gt;L76))+1</f>
        <v>14</v>
      </c>
    </row>
    <row r="77" spans="1:13" s="1" customFormat="1" ht="12">
      <c r="A77" s="6">
        <v>75</v>
      </c>
      <c r="B77" s="6" t="s">
        <v>115</v>
      </c>
      <c r="C77" s="6" t="s">
        <v>157</v>
      </c>
      <c r="D77" s="7">
        <v>309010302</v>
      </c>
      <c r="E77" s="8" t="s">
        <v>186</v>
      </c>
      <c r="F77" s="6" t="s">
        <v>187</v>
      </c>
      <c r="G77" s="6" t="s">
        <v>18</v>
      </c>
      <c r="H77" s="6">
        <v>64.8</v>
      </c>
      <c r="I77" s="13">
        <v>90.6</v>
      </c>
      <c r="J77" s="13"/>
      <c r="K77" s="13">
        <f t="shared" si="3"/>
        <v>90.6</v>
      </c>
      <c r="L77" s="13">
        <f t="shared" si="4"/>
        <v>77.69999999999999</v>
      </c>
      <c r="M77" s="6">
        <f>SUMPRODUCT(($C$3:$C$290=C77)*($L$3:$L$290&gt;L77))+1</f>
        <v>15</v>
      </c>
    </row>
    <row r="78" spans="1:13" s="1" customFormat="1" ht="12">
      <c r="A78" s="6">
        <v>76</v>
      </c>
      <c r="B78" s="6" t="s">
        <v>115</v>
      </c>
      <c r="C78" s="6" t="s">
        <v>157</v>
      </c>
      <c r="D78" s="7">
        <v>309010302</v>
      </c>
      <c r="E78" s="8" t="s">
        <v>188</v>
      </c>
      <c r="F78" s="6" t="s">
        <v>189</v>
      </c>
      <c r="G78" s="6" t="s">
        <v>18</v>
      </c>
      <c r="H78" s="6">
        <v>64.8</v>
      </c>
      <c r="I78" s="13">
        <v>90.58</v>
      </c>
      <c r="J78" s="13"/>
      <c r="K78" s="13">
        <f t="shared" si="3"/>
        <v>90.58</v>
      </c>
      <c r="L78" s="13">
        <f t="shared" si="4"/>
        <v>77.69</v>
      </c>
      <c r="M78" s="6">
        <f>SUMPRODUCT(($C$3:$C$290=C78)*($L$3:$L$290&gt;L78))+1</f>
        <v>16</v>
      </c>
    </row>
    <row r="79" spans="1:13" s="1" customFormat="1" ht="12">
      <c r="A79" s="6">
        <v>77</v>
      </c>
      <c r="B79" s="6" t="s">
        <v>115</v>
      </c>
      <c r="C79" s="6" t="s">
        <v>157</v>
      </c>
      <c r="D79" s="7">
        <v>309010302</v>
      </c>
      <c r="E79" s="8" t="s">
        <v>190</v>
      </c>
      <c r="F79" s="6" t="s">
        <v>191</v>
      </c>
      <c r="G79" s="6" t="s">
        <v>18</v>
      </c>
      <c r="H79" s="6">
        <v>66.2</v>
      </c>
      <c r="I79" s="13">
        <v>86.76</v>
      </c>
      <c r="J79" s="13"/>
      <c r="K79" s="13">
        <f t="shared" si="3"/>
        <v>86.76</v>
      </c>
      <c r="L79" s="13">
        <f t="shared" si="4"/>
        <v>76.48</v>
      </c>
      <c r="M79" s="6">
        <f>SUMPRODUCT(($C$3:$C$290=C79)*($L$3:$L$290&gt;L79))+1</f>
        <v>17</v>
      </c>
    </row>
    <row r="80" spans="1:13" s="1" customFormat="1" ht="12">
      <c r="A80" s="6">
        <v>78</v>
      </c>
      <c r="B80" s="6" t="s">
        <v>115</v>
      </c>
      <c r="C80" s="6" t="s">
        <v>157</v>
      </c>
      <c r="D80" s="7">
        <v>309010302</v>
      </c>
      <c r="E80" s="8" t="s">
        <v>192</v>
      </c>
      <c r="F80" s="6" t="s">
        <v>193</v>
      </c>
      <c r="G80" s="6" t="s">
        <v>18</v>
      </c>
      <c r="H80" s="6">
        <v>67.2</v>
      </c>
      <c r="I80" s="13">
        <v>85.36</v>
      </c>
      <c r="J80" s="13"/>
      <c r="K80" s="13">
        <f t="shared" si="3"/>
        <v>85.36</v>
      </c>
      <c r="L80" s="13">
        <f t="shared" si="4"/>
        <v>76.28</v>
      </c>
      <c r="M80" s="6">
        <f>SUMPRODUCT(($C$3:$C$290=C80)*($L$3:$L$290&gt;L80))+1</f>
        <v>18</v>
      </c>
    </row>
    <row r="81" spans="1:13" s="1" customFormat="1" ht="12">
      <c r="A81" s="6">
        <v>79</v>
      </c>
      <c r="B81" s="6" t="s">
        <v>115</v>
      </c>
      <c r="C81" s="6" t="s">
        <v>157</v>
      </c>
      <c r="D81" s="7">
        <v>309010302</v>
      </c>
      <c r="E81" s="8" t="s">
        <v>194</v>
      </c>
      <c r="F81" s="6" t="s">
        <v>195</v>
      </c>
      <c r="G81" s="6" t="s">
        <v>18</v>
      </c>
      <c r="H81" s="6">
        <v>65.2</v>
      </c>
      <c r="I81" s="13">
        <v>87.02</v>
      </c>
      <c r="J81" s="13"/>
      <c r="K81" s="13">
        <f t="shared" si="3"/>
        <v>87.02</v>
      </c>
      <c r="L81" s="13">
        <f t="shared" si="4"/>
        <v>76.11</v>
      </c>
      <c r="M81" s="6">
        <f>SUMPRODUCT(($C$3:$C$290=C81)*($L$3:$L$290&gt;L81))+1</f>
        <v>19</v>
      </c>
    </row>
    <row r="82" spans="1:13" s="1" customFormat="1" ht="12">
      <c r="A82" s="6">
        <v>80</v>
      </c>
      <c r="B82" s="6" t="s">
        <v>115</v>
      </c>
      <c r="C82" s="6" t="s">
        <v>157</v>
      </c>
      <c r="D82" s="7">
        <v>309010302</v>
      </c>
      <c r="E82" s="8" t="s">
        <v>196</v>
      </c>
      <c r="F82" s="6" t="s">
        <v>197</v>
      </c>
      <c r="G82" s="6" t="s">
        <v>18</v>
      </c>
      <c r="H82" s="6">
        <v>67.6</v>
      </c>
      <c r="I82" s="13">
        <v>82.86</v>
      </c>
      <c r="J82" s="13"/>
      <c r="K82" s="13">
        <f t="shared" si="3"/>
        <v>82.86</v>
      </c>
      <c r="L82" s="13">
        <f t="shared" si="4"/>
        <v>75.22999999999999</v>
      </c>
      <c r="M82" s="6">
        <f>SUMPRODUCT(($C$3:$C$290=C82)*($L$3:$L$290&gt;L82))+1</f>
        <v>20</v>
      </c>
    </row>
    <row r="83" spans="1:13" s="1" customFormat="1" ht="12">
      <c r="A83" s="6">
        <v>81</v>
      </c>
      <c r="B83" s="6" t="s">
        <v>115</v>
      </c>
      <c r="C83" s="6" t="s">
        <v>198</v>
      </c>
      <c r="D83" s="7">
        <v>309010303</v>
      </c>
      <c r="E83" s="8" t="s">
        <v>199</v>
      </c>
      <c r="F83" s="6" t="s">
        <v>200</v>
      </c>
      <c r="G83" s="6" t="s">
        <v>18</v>
      </c>
      <c r="H83" s="6">
        <v>76.4</v>
      </c>
      <c r="I83" s="13">
        <v>92.04</v>
      </c>
      <c r="J83" s="13"/>
      <c r="K83" s="13">
        <f t="shared" si="3"/>
        <v>92.04</v>
      </c>
      <c r="L83" s="13">
        <f t="shared" si="4"/>
        <v>84.22</v>
      </c>
      <c r="M83" s="6">
        <f>SUMPRODUCT(($C$3:$C$290=C83)*($L$3:$L$290&gt;L83))+1</f>
        <v>1</v>
      </c>
    </row>
    <row r="84" spans="1:13" s="1" customFormat="1" ht="12">
      <c r="A84" s="6">
        <v>82</v>
      </c>
      <c r="B84" s="6" t="s">
        <v>115</v>
      </c>
      <c r="C84" s="6" t="s">
        <v>198</v>
      </c>
      <c r="D84" s="7">
        <v>309010303</v>
      </c>
      <c r="E84" s="8" t="s">
        <v>201</v>
      </c>
      <c r="F84" s="6" t="s">
        <v>202</v>
      </c>
      <c r="G84" s="6" t="s">
        <v>18</v>
      </c>
      <c r="H84" s="6">
        <v>76</v>
      </c>
      <c r="I84" s="13">
        <v>89.22</v>
      </c>
      <c r="J84" s="13"/>
      <c r="K84" s="13">
        <f t="shared" si="3"/>
        <v>89.22</v>
      </c>
      <c r="L84" s="13">
        <f t="shared" si="4"/>
        <v>82.61</v>
      </c>
      <c r="M84" s="6">
        <f>SUMPRODUCT(($C$3:$C$290=C84)*($L$3:$L$290&gt;L84))+1</f>
        <v>2</v>
      </c>
    </row>
    <row r="85" spans="1:13" s="1" customFormat="1" ht="12">
      <c r="A85" s="6">
        <v>83</v>
      </c>
      <c r="B85" s="6" t="s">
        <v>115</v>
      </c>
      <c r="C85" s="6" t="s">
        <v>198</v>
      </c>
      <c r="D85" s="7">
        <v>309010303</v>
      </c>
      <c r="E85" s="8" t="s">
        <v>203</v>
      </c>
      <c r="F85" s="6" t="s">
        <v>204</v>
      </c>
      <c r="G85" s="6" t="s">
        <v>18</v>
      </c>
      <c r="H85" s="6">
        <v>68.8</v>
      </c>
      <c r="I85" s="13">
        <v>93.6</v>
      </c>
      <c r="J85" s="13"/>
      <c r="K85" s="13">
        <f t="shared" si="3"/>
        <v>93.6</v>
      </c>
      <c r="L85" s="13">
        <f t="shared" si="4"/>
        <v>81.19999999999999</v>
      </c>
      <c r="M85" s="6">
        <f>SUMPRODUCT(($C$3:$C$290=C85)*($L$3:$L$290&gt;L85))+1</f>
        <v>3</v>
      </c>
    </row>
    <row r="86" spans="1:13" s="1" customFormat="1" ht="12">
      <c r="A86" s="6">
        <v>84</v>
      </c>
      <c r="B86" s="6" t="s">
        <v>115</v>
      </c>
      <c r="C86" s="6" t="s">
        <v>198</v>
      </c>
      <c r="D86" s="7">
        <v>309010303</v>
      </c>
      <c r="E86" s="8" t="s">
        <v>205</v>
      </c>
      <c r="F86" s="6" t="s">
        <v>206</v>
      </c>
      <c r="G86" s="6" t="s">
        <v>18</v>
      </c>
      <c r="H86" s="6">
        <v>71</v>
      </c>
      <c r="I86" s="13">
        <v>90.14</v>
      </c>
      <c r="J86" s="13"/>
      <c r="K86" s="13">
        <f t="shared" si="3"/>
        <v>90.14</v>
      </c>
      <c r="L86" s="13">
        <f t="shared" si="4"/>
        <v>80.57</v>
      </c>
      <c r="M86" s="6">
        <f>SUMPRODUCT(($C$3:$C$290=C86)*($L$3:$L$290&gt;L86))+1</f>
        <v>4</v>
      </c>
    </row>
    <row r="87" spans="1:13" s="1" customFormat="1" ht="12">
      <c r="A87" s="6">
        <v>85</v>
      </c>
      <c r="B87" s="6" t="s">
        <v>115</v>
      </c>
      <c r="C87" s="6" t="s">
        <v>198</v>
      </c>
      <c r="D87" s="7">
        <v>309010303</v>
      </c>
      <c r="E87" s="8" t="s">
        <v>207</v>
      </c>
      <c r="F87" s="6" t="s">
        <v>208</v>
      </c>
      <c r="G87" s="6" t="s">
        <v>18</v>
      </c>
      <c r="H87" s="6">
        <v>70.4</v>
      </c>
      <c r="I87" s="13">
        <v>89.88</v>
      </c>
      <c r="J87" s="13"/>
      <c r="K87" s="13">
        <f t="shared" si="3"/>
        <v>89.88</v>
      </c>
      <c r="L87" s="13">
        <f t="shared" si="4"/>
        <v>80.14</v>
      </c>
      <c r="M87" s="6">
        <f>SUMPRODUCT(($C$3:$C$290=C87)*($L$3:$L$290&gt;L87))+1</f>
        <v>5</v>
      </c>
    </row>
    <row r="88" spans="1:13" s="1" customFormat="1" ht="12">
      <c r="A88" s="6">
        <v>86</v>
      </c>
      <c r="B88" s="6" t="s">
        <v>115</v>
      </c>
      <c r="C88" s="6" t="s">
        <v>198</v>
      </c>
      <c r="D88" s="7">
        <v>309010303</v>
      </c>
      <c r="E88" s="8" t="s">
        <v>209</v>
      </c>
      <c r="F88" s="6" t="s">
        <v>210</v>
      </c>
      <c r="G88" s="6" t="s">
        <v>18</v>
      </c>
      <c r="H88" s="6">
        <v>67.2</v>
      </c>
      <c r="I88" s="13">
        <v>92.76</v>
      </c>
      <c r="J88" s="13"/>
      <c r="K88" s="13">
        <f t="shared" si="3"/>
        <v>92.76</v>
      </c>
      <c r="L88" s="13">
        <f t="shared" si="4"/>
        <v>79.98</v>
      </c>
      <c r="M88" s="6">
        <f>SUMPRODUCT(($C$3:$C$290=C88)*($L$3:$L$290&gt;L88))+1</f>
        <v>6</v>
      </c>
    </row>
    <row r="89" spans="1:13" s="1" customFormat="1" ht="12">
      <c r="A89" s="6">
        <v>87</v>
      </c>
      <c r="B89" s="6" t="s">
        <v>115</v>
      </c>
      <c r="C89" s="6" t="s">
        <v>198</v>
      </c>
      <c r="D89" s="7">
        <v>309010303</v>
      </c>
      <c r="E89" s="8" t="s">
        <v>211</v>
      </c>
      <c r="F89" s="6" t="s">
        <v>212</v>
      </c>
      <c r="G89" s="6" t="s">
        <v>18</v>
      </c>
      <c r="H89" s="6">
        <v>67.2</v>
      </c>
      <c r="I89" s="13">
        <v>92.64</v>
      </c>
      <c r="J89" s="13"/>
      <c r="K89" s="13">
        <f t="shared" si="3"/>
        <v>92.64</v>
      </c>
      <c r="L89" s="13">
        <f t="shared" si="4"/>
        <v>79.92</v>
      </c>
      <c r="M89" s="6">
        <f>SUMPRODUCT(($C$3:$C$290=C89)*($L$3:$L$290&gt;L89))+1</f>
        <v>7</v>
      </c>
    </row>
    <row r="90" spans="1:13" s="1" customFormat="1" ht="12">
      <c r="A90" s="6">
        <v>88</v>
      </c>
      <c r="B90" s="6" t="s">
        <v>115</v>
      </c>
      <c r="C90" s="6" t="s">
        <v>198</v>
      </c>
      <c r="D90" s="7">
        <v>309010303</v>
      </c>
      <c r="E90" s="8" t="s">
        <v>213</v>
      </c>
      <c r="F90" s="6" t="s">
        <v>214</v>
      </c>
      <c r="G90" s="6" t="s">
        <v>18</v>
      </c>
      <c r="H90" s="6">
        <v>67.4</v>
      </c>
      <c r="I90" s="13">
        <v>90.98</v>
      </c>
      <c r="J90" s="13"/>
      <c r="K90" s="13">
        <f t="shared" si="3"/>
        <v>90.98</v>
      </c>
      <c r="L90" s="13">
        <f t="shared" si="4"/>
        <v>79.19</v>
      </c>
      <c r="M90" s="6">
        <f>SUMPRODUCT(($C$3:$C$290=C90)*($L$3:$L$290&gt;L90))+1</f>
        <v>8</v>
      </c>
    </row>
    <row r="91" spans="1:13" s="1" customFormat="1" ht="12">
      <c r="A91" s="6">
        <v>89</v>
      </c>
      <c r="B91" s="6" t="s">
        <v>115</v>
      </c>
      <c r="C91" s="6" t="s">
        <v>198</v>
      </c>
      <c r="D91" s="7">
        <v>309010303</v>
      </c>
      <c r="E91" s="8" t="s">
        <v>215</v>
      </c>
      <c r="F91" s="6" t="s">
        <v>216</v>
      </c>
      <c r="G91" s="6" t="s">
        <v>18</v>
      </c>
      <c r="H91" s="6">
        <v>67.2</v>
      </c>
      <c r="I91" s="13">
        <v>91.06</v>
      </c>
      <c r="J91" s="13"/>
      <c r="K91" s="13">
        <f t="shared" si="3"/>
        <v>91.06</v>
      </c>
      <c r="L91" s="13">
        <f t="shared" si="4"/>
        <v>79.13</v>
      </c>
      <c r="M91" s="6">
        <f>SUMPRODUCT(($C$3:$C$290=C91)*($L$3:$L$290&gt;L91))+1</f>
        <v>9</v>
      </c>
    </row>
    <row r="92" spans="1:13" s="1" customFormat="1" ht="12">
      <c r="A92" s="6">
        <v>90</v>
      </c>
      <c r="B92" s="6" t="s">
        <v>115</v>
      </c>
      <c r="C92" s="6" t="s">
        <v>198</v>
      </c>
      <c r="D92" s="7">
        <v>309010303</v>
      </c>
      <c r="E92" s="8" t="s">
        <v>217</v>
      </c>
      <c r="F92" s="6" t="s">
        <v>218</v>
      </c>
      <c r="G92" s="6" t="s">
        <v>18</v>
      </c>
      <c r="H92" s="6">
        <v>72.6</v>
      </c>
      <c r="I92" s="13">
        <v>85.56</v>
      </c>
      <c r="J92" s="13"/>
      <c r="K92" s="13">
        <f t="shared" si="3"/>
        <v>85.56</v>
      </c>
      <c r="L92" s="13">
        <f t="shared" si="4"/>
        <v>79.08</v>
      </c>
      <c r="M92" s="6">
        <f>SUMPRODUCT(($C$3:$C$290=C92)*($L$3:$L$290&gt;L92))+1</f>
        <v>10</v>
      </c>
    </row>
    <row r="93" spans="1:13" s="1" customFormat="1" ht="12">
      <c r="A93" s="6">
        <v>91</v>
      </c>
      <c r="B93" s="6" t="s">
        <v>115</v>
      </c>
      <c r="C93" s="6" t="s">
        <v>198</v>
      </c>
      <c r="D93" s="7">
        <v>309010303</v>
      </c>
      <c r="E93" s="8" t="s">
        <v>219</v>
      </c>
      <c r="F93" s="6" t="s">
        <v>220</v>
      </c>
      <c r="G93" s="6" t="s">
        <v>18</v>
      </c>
      <c r="H93" s="6">
        <v>66</v>
      </c>
      <c r="I93" s="13">
        <v>92.06</v>
      </c>
      <c r="J93" s="13"/>
      <c r="K93" s="13">
        <f t="shared" si="3"/>
        <v>92.06</v>
      </c>
      <c r="L93" s="13">
        <f t="shared" si="4"/>
        <v>79.03</v>
      </c>
      <c r="M93" s="6">
        <f>SUMPRODUCT(($C$3:$C$290=C93)*($L$3:$L$290&gt;L93))+1</f>
        <v>11</v>
      </c>
    </row>
    <row r="94" spans="1:13" s="1" customFormat="1" ht="12">
      <c r="A94" s="6">
        <v>92</v>
      </c>
      <c r="B94" s="6" t="s">
        <v>115</v>
      </c>
      <c r="C94" s="6" t="s">
        <v>198</v>
      </c>
      <c r="D94" s="7">
        <v>309010303</v>
      </c>
      <c r="E94" s="8" t="s">
        <v>221</v>
      </c>
      <c r="F94" s="6" t="s">
        <v>222</v>
      </c>
      <c r="G94" s="6" t="s">
        <v>18</v>
      </c>
      <c r="H94" s="6">
        <v>68.4</v>
      </c>
      <c r="I94" s="13">
        <v>89.38</v>
      </c>
      <c r="J94" s="13"/>
      <c r="K94" s="13">
        <f t="shared" si="3"/>
        <v>89.38</v>
      </c>
      <c r="L94" s="13">
        <f t="shared" si="4"/>
        <v>78.89</v>
      </c>
      <c r="M94" s="6">
        <f>SUMPRODUCT(($C$3:$C$290=C94)*($L$3:$L$290&gt;L94))+1</f>
        <v>12</v>
      </c>
    </row>
    <row r="95" spans="1:13" s="1" customFormat="1" ht="12">
      <c r="A95" s="6">
        <v>93</v>
      </c>
      <c r="B95" s="6" t="s">
        <v>115</v>
      </c>
      <c r="C95" s="6" t="s">
        <v>198</v>
      </c>
      <c r="D95" s="7">
        <v>309010303</v>
      </c>
      <c r="E95" s="8" t="s">
        <v>223</v>
      </c>
      <c r="F95" s="6" t="s">
        <v>224</v>
      </c>
      <c r="G95" s="6" t="s">
        <v>18</v>
      </c>
      <c r="H95" s="6">
        <v>67.2</v>
      </c>
      <c r="I95" s="13">
        <v>90.54</v>
      </c>
      <c r="J95" s="13"/>
      <c r="K95" s="13">
        <f t="shared" si="3"/>
        <v>90.54</v>
      </c>
      <c r="L95" s="13">
        <f t="shared" si="4"/>
        <v>78.87</v>
      </c>
      <c r="M95" s="6">
        <f>SUMPRODUCT(($C$3:$C$290=C95)*($L$3:$L$290&gt;L95))+1</f>
        <v>13</v>
      </c>
    </row>
    <row r="96" spans="1:13" s="1" customFormat="1" ht="12">
      <c r="A96" s="6">
        <v>94</v>
      </c>
      <c r="B96" s="6" t="s">
        <v>115</v>
      </c>
      <c r="C96" s="6" t="s">
        <v>198</v>
      </c>
      <c r="D96" s="7">
        <v>309010303</v>
      </c>
      <c r="E96" s="8" t="s">
        <v>225</v>
      </c>
      <c r="F96" s="6" t="s">
        <v>226</v>
      </c>
      <c r="G96" s="6" t="s">
        <v>18</v>
      </c>
      <c r="H96" s="6">
        <v>66.4</v>
      </c>
      <c r="I96" s="13">
        <v>90.14</v>
      </c>
      <c r="J96" s="13"/>
      <c r="K96" s="13">
        <f t="shared" si="3"/>
        <v>90.14</v>
      </c>
      <c r="L96" s="13">
        <f t="shared" si="4"/>
        <v>78.27000000000001</v>
      </c>
      <c r="M96" s="6">
        <f>SUMPRODUCT(($C$3:$C$290=C96)*($L$3:$L$290&gt;L96))+1</f>
        <v>14</v>
      </c>
    </row>
    <row r="97" spans="1:13" s="1" customFormat="1" ht="12">
      <c r="A97" s="6">
        <v>95</v>
      </c>
      <c r="B97" s="6" t="s">
        <v>115</v>
      </c>
      <c r="C97" s="6" t="s">
        <v>198</v>
      </c>
      <c r="D97" s="7">
        <v>309010303</v>
      </c>
      <c r="E97" s="8" t="s">
        <v>227</v>
      </c>
      <c r="F97" s="6" t="s">
        <v>228</v>
      </c>
      <c r="G97" s="6" t="s">
        <v>18</v>
      </c>
      <c r="H97" s="6">
        <v>71.2</v>
      </c>
      <c r="I97" s="13">
        <v>85.1</v>
      </c>
      <c r="J97" s="13"/>
      <c r="K97" s="13">
        <f t="shared" si="3"/>
        <v>85.1</v>
      </c>
      <c r="L97" s="13">
        <f t="shared" si="4"/>
        <v>78.15</v>
      </c>
      <c r="M97" s="6">
        <f>SUMPRODUCT(($C$3:$C$290=C97)*($L$3:$L$290&gt;L97))+1</f>
        <v>15</v>
      </c>
    </row>
    <row r="98" spans="1:13" s="1" customFormat="1" ht="12">
      <c r="A98" s="6">
        <v>96</v>
      </c>
      <c r="B98" s="6" t="s">
        <v>115</v>
      </c>
      <c r="C98" s="6" t="s">
        <v>198</v>
      </c>
      <c r="D98" s="7">
        <v>309010303</v>
      </c>
      <c r="E98" s="8" t="s">
        <v>229</v>
      </c>
      <c r="F98" s="6" t="s">
        <v>230</v>
      </c>
      <c r="G98" s="6" t="s">
        <v>18</v>
      </c>
      <c r="H98" s="6">
        <v>67.6</v>
      </c>
      <c r="I98" s="13">
        <v>88.3</v>
      </c>
      <c r="J98" s="13"/>
      <c r="K98" s="13">
        <f t="shared" si="3"/>
        <v>88.3</v>
      </c>
      <c r="L98" s="13">
        <f t="shared" si="4"/>
        <v>77.94999999999999</v>
      </c>
      <c r="M98" s="6">
        <f>SUMPRODUCT(($C$3:$C$290=C98)*($L$3:$L$290&gt;L98))+1</f>
        <v>16</v>
      </c>
    </row>
    <row r="99" spans="1:13" s="1" customFormat="1" ht="12">
      <c r="A99" s="6">
        <v>97</v>
      </c>
      <c r="B99" s="6" t="s">
        <v>115</v>
      </c>
      <c r="C99" s="6" t="s">
        <v>198</v>
      </c>
      <c r="D99" s="7">
        <v>309010303</v>
      </c>
      <c r="E99" s="8" t="s">
        <v>231</v>
      </c>
      <c r="F99" s="6" t="s">
        <v>232</v>
      </c>
      <c r="G99" s="6" t="s">
        <v>18</v>
      </c>
      <c r="H99" s="6">
        <v>66</v>
      </c>
      <c r="I99" s="13">
        <v>89.82</v>
      </c>
      <c r="J99" s="13"/>
      <c r="K99" s="13">
        <f t="shared" si="3"/>
        <v>89.82</v>
      </c>
      <c r="L99" s="13">
        <f t="shared" si="4"/>
        <v>77.91</v>
      </c>
      <c r="M99" s="6">
        <f>SUMPRODUCT(($C$3:$C$290=C99)*($L$3:$L$290&gt;L99))+1</f>
        <v>17</v>
      </c>
    </row>
    <row r="100" spans="1:13" s="1" customFormat="1" ht="12">
      <c r="A100" s="6">
        <v>98</v>
      </c>
      <c r="B100" s="6" t="s">
        <v>115</v>
      </c>
      <c r="C100" s="6" t="s">
        <v>198</v>
      </c>
      <c r="D100" s="7">
        <v>309010303</v>
      </c>
      <c r="E100" s="8" t="s">
        <v>233</v>
      </c>
      <c r="F100" s="6" t="s">
        <v>234</v>
      </c>
      <c r="G100" s="6" t="s">
        <v>18</v>
      </c>
      <c r="H100" s="6">
        <v>67</v>
      </c>
      <c r="I100" s="13">
        <v>88.58</v>
      </c>
      <c r="J100" s="13"/>
      <c r="K100" s="13">
        <f t="shared" si="3"/>
        <v>88.58</v>
      </c>
      <c r="L100" s="13">
        <f t="shared" si="4"/>
        <v>77.78999999999999</v>
      </c>
      <c r="M100" s="6">
        <f>SUMPRODUCT(($C$3:$C$290=C100)*($L$3:$L$290&gt;L100))+1</f>
        <v>18</v>
      </c>
    </row>
    <row r="101" spans="1:13" s="1" customFormat="1" ht="12">
      <c r="A101" s="6">
        <v>99</v>
      </c>
      <c r="B101" s="6" t="s">
        <v>115</v>
      </c>
      <c r="C101" s="6" t="s">
        <v>198</v>
      </c>
      <c r="D101" s="7">
        <v>309010303</v>
      </c>
      <c r="E101" s="8" t="s">
        <v>235</v>
      </c>
      <c r="F101" s="6" t="s">
        <v>236</v>
      </c>
      <c r="G101" s="6" t="s">
        <v>18</v>
      </c>
      <c r="H101" s="6">
        <v>66.6</v>
      </c>
      <c r="I101" s="13">
        <v>88.96</v>
      </c>
      <c r="J101" s="13"/>
      <c r="K101" s="13">
        <f t="shared" si="3"/>
        <v>88.96</v>
      </c>
      <c r="L101" s="13">
        <f t="shared" si="4"/>
        <v>77.78</v>
      </c>
      <c r="M101" s="6">
        <f>SUMPRODUCT(($C$3:$C$290=C101)*($L$3:$L$290&gt;L101))+1</f>
        <v>19</v>
      </c>
    </row>
    <row r="102" spans="1:13" s="1" customFormat="1" ht="12">
      <c r="A102" s="6">
        <v>100</v>
      </c>
      <c r="B102" s="6" t="s">
        <v>115</v>
      </c>
      <c r="C102" s="6" t="s">
        <v>198</v>
      </c>
      <c r="D102" s="7">
        <v>309010303</v>
      </c>
      <c r="E102" s="8" t="s">
        <v>237</v>
      </c>
      <c r="F102" s="6" t="s">
        <v>238</v>
      </c>
      <c r="G102" s="6" t="s">
        <v>18</v>
      </c>
      <c r="H102" s="6">
        <v>66</v>
      </c>
      <c r="I102" s="13">
        <v>88.12</v>
      </c>
      <c r="J102" s="13"/>
      <c r="K102" s="13">
        <f t="shared" si="3"/>
        <v>88.12</v>
      </c>
      <c r="L102" s="13">
        <f t="shared" si="4"/>
        <v>77.06</v>
      </c>
      <c r="M102" s="6">
        <f>SUMPRODUCT(($C$3:$C$290=C102)*($L$3:$L$290&gt;L102))+1</f>
        <v>20</v>
      </c>
    </row>
    <row r="103" spans="1:13" s="1" customFormat="1" ht="12">
      <c r="A103" s="6">
        <v>101</v>
      </c>
      <c r="B103" s="6" t="s">
        <v>115</v>
      </c>
      <c r="C103" s="6" t="s">
        <v>198</v>
      </c>
      <c r="D103" s="7">
        <v>309010303</v>
      </c>
      <c r="E103" s="8" t="s">
        <v>239</v>
      </c>
      <c r="F103" s="6" t="s">
        <v>240</v>
      </c>
      <c r="G103" s="6" t="s">
        <v>18</v>
      </c>
      <c r="H103" s="6">
        <v>67</v>
      </c>
      <c r="I103" s="13">
        <v>86.92</v>
      </c>
      <c r="J103" s="13"/>
      <c r="K103" s="13">
        <f t="shared" si="3"/>
        <v>86.92</v>
      </c>
      <c r="L103" s="13">
        <f t="shared" si="4"/>
        <v>76.96000000000001</v>
      </c>
      <c r="M103" s="6">
        <f>SUMPRODUCT(($C$3:$C$290=C103)*($L$3:$L$290&gt;L103))+1</f>
        <v>21</v>
      </c>
    </row>
    <row r="104" spans="1:13" s="1" customFormat="1" ht="12">
      <c r="A104" s="6">
        <v>102</v>
      </c>
      <c r="B104" s="6" t="s">
        <v>115</v>
      </c>
      <c r="C104" s="6" t="s">
        <v>241</v>
      </c>
      <c r="D104" s="7">
        <v>309010304</v>
      </c>
      <c r="E104" s="8" t="s">
        <v>242</v>
      </c>
      <c r="F104" s="6" t="s">
        <v>243</v>
      </c>
      <c r="G104" s="6" t="s">
        <v>18</v>
      </c>
      <c r="H104" s="6">
        <v>69.2</v>
      </c>
      <c r="I104" s="13">
        <v>88.34</v>
      </c>
      <c r="J104" s="13"/>
      <c r="K104" s="13">
        <f t="shared" si="3"/>
        <v>88.34</v>
      </c>
      <c r="L104" s="13">
        <f t="shared" si="4"/>
        <v>78.77000000000001</v>
      </c>
      <c r="M104" s="6">
        <f>SUMPRODUCT(($C$3:$C$290=C104)*($L$3:$L$290&gt;L104))+1</f>
        <v>1</v>
      </c>
    </row>
    <row r="105" spans="1:13" s="1" customFormat="1" ht="12">
      <c r="A105" s="6">
        <v>103</v>
      </c>
      <c r="B105" s="6" t="s">
        <v>115</v>
      </c>
      <c r="C105" s="6" t="s">
        <v>241</v>
      </c>
      <c r="D105" s="7">
        <v>309010304</v>
      </c>
      <c r="E105" s="8" t="s">
        <v>244</v>
      </c>
      <c r="F105" s="6" t="s">
        <v>245</v>
      </c>
      <c r="G105" s="6" t="s">
        <v>18</v>
      </c>
      <c r="H105" s="6">
        <v>63.4</v>
      </c>
      <c r="I105" s="13">
        <v>93.48</v>
      </c>
      <c r="J105" s="13"/>
      <c r="K105" s="13">
        <f t="shared" si="3"/>
        <v>93.48</v>
      </c>
      <c r="L105" s="13">
        <f t="shared" si="4"/>
        <v>78.44</v>
      </c>
      <c r="M105" s="6">
        <f>SUMPRODUCT(($C$3:$C$290=C105)*($L$3:$L$290&gt;L105))+1</f>
        <v>2</v>
      </c>
    </row>
    <row r="106" spans="1:13" s="1" customFormat="1" ht="12">
      <c r="A106" s="6">
        <v>104</v>
      </c>
      <c r="B106" s="6" t="s">
        <v>115</v>
      </c>
      <c r="C106" s="6" t="s">
        <v>241</v>
      </c>
      <c r="D106" s="7">
        <v>309010304</v>
      </c>
      <c r="E106" s="8" t="s">
        <v>246</v>
      </c>
      <c r="F106" s="6" t="s">
        <v>247</v>
      </c>
      <c r="G106" s="6" t="s">
        <v>18</v>
      </c>
      <c r="H106" s="6">
        <v>65</v>
      </c>
      <c r="I106" s="13">
        <v>91.58</v>
      </c>
      <c r="J106" s="13"/>
      <c r="K106" s="13">
        <f t="shared" si="3"/>
        <v>91.58</v>
      </c>
      <c r="L106" s="13">
        <f t="shared" si="4"/>
        <v>78.28999999999999</v>
      </c>
      <c r="M106" s="6">
        <f>SUMPRODUCT(($C$3:$C$290=C106)*($L$3:$L$290&gt;L106))+1</f>
        <v>3</v>
      </c>
    </row>
    <row r="107" spans="1:13" s="1" customFormat="1" ht="12">
      <c r="A107" s="6">
        <v>105</v>
      </c>
      <c r="B107" s="6" t="s">
        <v>115</v>
      </c>
      <c r="C107" s="6" t="s">
        <v>241</v>
      </c>
      <c r="D107" s="7">
        <v>309010304</v>
      </c>
      <c r="E107" s="8" t="s">
        <v>248</v>
      </c>
      <c r="F107" s="6" t="s">
        <v>249</v>
      </c>
      <c r="G107" s="6" t="s">
        <v>18</v>
      </c>
      <c r="H107" s="6">
        <v>65.8</v>
      </c>
      <c r="I107" s="13">
        <v>90.68</v>
      </c>
      <c r="J107" s="13"/>
      <c r="K107" s="13">
        <f t="shared" si="3"/>
        <v>90.68</v>
      </c>
      <c r="L107" s="13">
        <f t="shared" si="4"/>
        <v>78.24000000000001</v>
      </c>
      <c r="M107" s="6">
        <f>SUMPRODUCT(($C$3:$C$290=C107)*($L$3:$L$290&gt;L107))+1</f>
        <v>4</v>
      </c>
    </row>
    <row r="108" spans="1:13" s="1" customFormat="1" ht="12">
      <c r="A108" s="6">
        <v>106</v>
      </c>
      <c r="B108" s="6" t="s">
        <v>115</v>
      </c>
      <c r="C108" s="6" t="s">
        <v>241</v>
      </c>
      <c r="D108" s="7">
        <v>309010304</v>
      </c>
      <c r="E108" s="8" t="s">
        <v>250</v>
      </c>
      <c r="F108" s="6" t="s">
        <v>251</v>
      </c>
      <c r="G108" s="6" t="s">
        <v>18</v>
      </c>
      <c r="H108" s="6">
        <v>60.6</v>
      </c>
      <c r="I108" s="13">
        <v>94.32</v>
      </c>
      <c r="J108" s="13"/>
      <c r="K108" s="13">
        <f t="shared" si="3"/>
        <v>94.32</v>
      </c>
      <c r="L108" s="13">
        <f t="shared" si="4"/>
        <v>77.46</v>
      </c>
      <c r="M108" s="6">
        <f>SUMPRODUCT(($C$3:$C$290=C108)*($L$3:$L$290&gt;L108))+1</f>
        <v>5</v>
      </c>
    </row>
    <row r="109" spans="1:13" s="1" customFormat="1" ht="12">
      <c r="A109" s="6">
        <v>107</v>
      </c>
      <c r="B109" s="6" t="s">
        <v>115</v>
      </c>
      <c r="C109" s="6" t="s">
        <v>241</v>
      </c>
      <c r="D109" s="7">
        <v>309010304</v>
      </c>
      <c r="E109" s="8" t="s">
        <v>252</v>
      </c>
      <c r="F109" s="6" t="s">
        <v>253</v>
      </c>
      <c r="G109" s="6" t="s">
        <v>18</v>
      </c>
      <c r="H109" s="6">
        <v>69</v>
      </c>
      <c r="I109" s="13">
        <v>85.64</v>
      </c>
      <c r="J109" s="13"/>
      <c r="K109" s="13">
        <f t="shared" si="3"/>
        <v>85.64</v>
      </c>
      <c r="L109" s="13">
        <f t="shared" si="4"/>
        <v>77.32</v>
      </c>
      <c r="M109" s="6">
        <f>SUMPRODUCT(($C$3:$C$290=C109)*($L$3:$L$290&gt;L109))+1</f>
        <v>6</v>
      </c>
    </row>
    <row r="110" spans="1:13" s="1" customFormat="1" ht="12">
      <c r="A110" s="6">
        <v>108</v>
      </c>
      <c r="B110" s="6" t="s">
        <v>115</v>
      </c>
      <c r="C110" s="6" t="s">
        <v>241</v>
      </c>
      <c r="D110" s="7">
        <v>309010304</v>
      </c>
      <c r="E110" s="8" t="s">
        <v>254</v>
      </c>
      <c r="F110" s="6" t="s">
        <v>255</v>
      </c>
      <c r="G110" s="6" t="s">
        <v>18</v>
      </c>
      <c r="H110" s="6">
        <v>67</v>
      </c>
      <c r="I110" s="13">
        <v>86.66</v>
      </c>
      <c r="J110" s="13"/>
      <c r="K110" s="13">
        <f t="shared" si="3"/>
        <v>86.66</v>
      </c>
      <c r="L110" s="13">
        <f t="shared" si="4"/>
        <v>76.83</v>
      </c>
      <c r="M110" s="6">
        <f>SUMPRODUCT(($C$3:$C$290=C110)*($L$3:$L$290&gt;L110))+1</f>
        <v>7</v>
      </c>
    </row>
    <row r="111" spans="1:13" s="1" customFormat="1" ht="12">
      <c r="A111" s="6">
        <v>109</v>
      </c>
      <c r="B111" s="6" t="s">
        <v>115</v>
      </c>
      <c r="C111" s="6" t="s">
        <v>241</v>
      </c>
      <c r="D111" s="7">
        <v>309010304</v>
      </c>
      <c r="E111" s="8" t="s">
        <v>256</v>
      </c>
      <c r="F111" s="6" t="s">
        <v>257</v>
      </c>
      <c r="G111" s="6" t="s">
        <v>18</v>
      </c>
      <c r="H111" s="6">
        <v>61.8</v>
      </c>
      <c r="I111" s="13">
        <v>89.66</v>
      </c>
      <c r="J111" s="13"/>
      <c r="K111" s="13">
        <f t="shared" si="3"/>
        <v>89.66</v>
      </c>
      <c r="L111" s="13">
        <f t="shared" si="4"/>
        <v>75.72999999999999</v>
      </c>
      <c r="M111" s="6">
        <f>SUMPRODUCT(($C$3:$C$290=C111)*($L$3:$L$290&gt;L111))+1</f>
        <v>8</v>
      </c>
    </row>
    <row r="112" spans="1:13" s="1" customFormat="1" ht="12">
      <c r="A112" s="6">
        <v>110</v>
      </c>
      <c r="B112" s="6" t="s">
        <v>115</v>
      </c>
      <c r="C112" s="6" t="s">
        <v>241</v>
      </c>
      <c r="D112" s="7">
        <v>309010304</v>
      </c>
      <c r="E112" s="8" t="s">
        <v>258</v>
      </c>
      <c r="F112" s="6" t="s">
        <v>259</v>
      </c>
      <c r="G112" s="6" t="s">
        <v>18</v>
      </c>
      <c r="H112" s="6">
        <v>61.8</v>
      </c>
      <c r="I112" s="13">
        <v>89.28</v>
      </c>
      <c r="J112" s="13"/>
      <c r="K112" s="13">
        <f t="shared" si="3"/>
        <v>89.28</v>
      </c>
      <c r="L112" s="13">
        <f t="shared" si="4"/>
        <v>75.53999999999999</v>
      </c>
      <c r="M112" s="6">
        <f>SUMPRODUCT(($C$3:$C$290=C112)*($L$3:$L$290&gt;L112))+1</f>
        <v>9</v>
      </c>
    </row>
    <row r="113" spans="1:13" s="1" customFormat="1" ht="12">
      <c r="A113" s="6">
        <v>111</v>
      </c>
      <c r="B113" s="6" t="s">
        <v>115</v>
      </c>
      <c r="C113" s="6" t="s">
        <v>260</v>
      </c>
      <c r="D113" s="7">
        <v>309010305</v>
      </c>
      <c r="E113" s="8" t="s">
        <v>261</v>
      </c>
      <c r="F113" s="6" t="s">
        <v>262</v>
      </c>
      <c r="G113" s="6" t="s">
        <v>18</v>
      </c>
      <c r="H113" s="6">
        <v>69.8</v>
      </c>
      <c r="I113" s="13">
        <v>95.94</v>
      </c>
      <c r="J113" s="13"/>
      <c r="K113" s="13">
        <f aca="true" t="shared" si="5" ref="K113:K153">I113</f>
        <v>95.94</v>
      </c>
      <c r="L113" s="13">
        <f t="shared" si="4"/>
        <v>82.87</v>
      </c>
      <c r="M113" s="6">
        <f>SUMPRODUCT(($C$3:$C$290=C113)*($L$3:$L$290&gt;L113))+1</f>
        <v>1</v>
      </c>
    </row>
    <row r="114" spans="1:13" s="1" customFormat="1" ht="12">
      <c r="A114" s="6">
        <v>112</v>
      </c>
      <c r="B114" s="6" t="s">
        <v>115</v>
      </c>
      <c r="C114" s="6" t="s">
        <v>260</v>
      </c>
      <c r="D114" s="7">
        <v>309010305</v>
      </c>
      <c r="E114" s="8" t="s">
        <v>263</v>
      </c>
      <c r="F114" s="6" t="s">
        <v>264</v>
      </c>
      <c r="G114" s="6" t="s">
        <v>18</v>
      </c>
      <c r="H114" s="6">
        <v>67.6</v>
      </c>
      <c r="I114" s="13">
        <v>95.38</v>
      </c>
      <c r="J114" s="13"/>
      <c r="K114" s="13">
        <f t="shared" si="5"/>
        <v>95.38</v>
      </c>
      <c r="L114" s="13">
        <f t="shared" si="4"/>
        <v>81.49</v>
      </c>
      <c r="M114" s="6">
        <f>SUMPRODUCT(($C$3:$C$290=C114)*($L$3:$L$290&gt;L114))+1</f>
        <v>2</v>
      </c>
    </row>
    <row r="115" spans="1:13" s="1" customFormat="1" ht="12">
      <c r="A115" s="6">
        <v>113</v>
      </c>
      <c r="B115" s="6" t="s">
        <v>115</v>
      </c>
      <c r="C115" s="6" t="s">
        <v>260</v>
      </c>
      <c r="D115" s="7">
        <v>309010305</v>
      </c>
      <c r="E115" s="8" t="s">
        <v>265</v>
      </c>
      <c r="F115" s="6" t="s">
        <v>266</v>
      </c>
      <c r="G115" s="6" t="s">
        <v>18</v>
      </c>
      <c r="H115" s="6">
        <v>68.8</v>
      </c>
      <c r="I115" s="13">
        <v>92.76</v>
      </c>
      <c r="J115" s="13"/>
      <c r="K115" s="13">
        <f t="shared" si="5"/>
        <v>92.76</v>
      </c>
      <c r="L115" s="13">
        <f t="shared" si="4"/>
        <v>80.78</v>
      </c>
      <c r="M115" s="6">
        <f>SUMPRODUCT(($C$3:$C$290=C115)*($L$3:$L$290&gt;L115))+1</f>
        <v>3</v>
      </c>
    </row>
    <row r="116" spans="1:13" s="1" customFormat="1" ht="12">
      <c r="A116" s="6">
        <v>114</v>
      </c>
      <c r="B116" s="6" t="s">
        <v>115</v>
      </c>
      <c r="C116" s="6" t="s">
        <v>260</v>
      </c>
      <c r="D116" s="7">
        <v>309010305</v>
      </c>
      <c r="E116" s="8" t="s">
        <v>267</v>
      </c>
      <c r="F116" s="6" t="s">
        <v>268</v>
      </c>
      <c r="G116" s="6" t="s">
        <v>18</v>
      </c>
      <c r="H116" s="6">
        <v>66.2</v>
      </c>
      <c r="I116" s="13">
        <v>93.54</v>
      </c>
      <c r="J116" s="13"/>
      <c r="K116" s="13">
        <f t="shared" si="5"/>
        <v>93.54</v>
      </c>
      <c r="L116" s="13">
        <f t="shared" si="4"/>
        <v>79.87</v>
      </c>
      <c r="M116" s="6">
        <f>SUMPRODUCT(($C$3:$C$290=C116)*($L$3:$L$290&gt;L116))+1</f>
        <v>4</v>
      </c>
    </row>
    <row r="117" spans="1:13" s="1" customFormat="1" ht="12">
      <c r="A117" s="6">
        <v>115</v>
      </c>
      <c r="B117" s="6" t="s">
        <v>115</v>
      </c>
      <c r="C117" s="6" t="s">
        <v>260</v>
      </c>
      <c r="D117" s="7">
        <v>309010305</v>
      </c>
      <c r="E117" s="8" t="s">
        <v>269</v>
      </c>
      <c r="F117" s="6" t="s">
        <v>270</v>
      </c>
      <c r="G117" s="6" t="s">
        <v>18</v>
      </c>
      <c r="H117" s="6">
        <v>66.8</v>
      </c>
      <c r="I117" s="13">
        <v>92.02</v>
      </c>
      <c r="J117" s="13"/>
      <c r="K117" s="13">
        <f t="shared" si="5"/>
        <v>92.02</v>
      </c>
      <c r="L117" s="13">
        <f t="shared" si="4"/>
        <v>79.41</v>
      </c>
      <c r="M117" s="6">
        <f>SUMPRODUCT(($C$3:$C$290=C117)*($L$3:$L$290&gt;L117))+1</f>
        <v>5</v>
      </c>
    </row>
    <row r="118" spans="1:13" s="1" customFormat="1" ht="12">
      <c r="A118" s="6">
        <v>116</v>
      </c>
      <c r="B118" s="6" t="s">
        <v>115</v>
      </c>
      <c r="C118" s="6" t="s">
        <v>260</v>
      </c>
      <c r="D118" s="7">
        <v>309010305</v>
      </c>
      <c r="E118" s="8" t="s">
        <v>271</v>
      </c>
      <c r="F118" s="6" t="s">
        <v>272</v>
      </c>
      <c r="G118" s="6" t="s">
        <v>18</v>
      </c>
      <c r="H118" s="6">
        <v>70.6</v>
      </c>
      <c r="I118" s="13">
        <v>84.58</v>
      </c>
      <c r="J118" s="13"/>
      <c r="K118" s="13">
        <f t="shared" si="5"/>
        <v>84.58</v>
      </c>
      <c r="L118" s="13">
        <f t="shared" si="4"/>
        <v>77.59</v>
      </c>
      <c r="M118" s="6">
        <f>SUMPRODUCT(($C$3:$C$290=C118)*($L$3:$L$290&gt;L118))+1</f>
        <v>6</v>
      </c>
    </row>
    <row r="119" spans="1:13" s="1" customFormat="1" ht="12">
      <c r="A119" s="6">
        <v>117</v>
      </c>
      <c r="B119" s="6" t="s">
        <v>115</v>
      </c>
      <c r="C119" s="6" t="s">
        <v>260</v>
      </c>
      <c r="D119" s="7">
        <v>309010305</v>
      </c>
      <c r="E119" s="8" t="s">
        <v>273</v>
      </c>
      <c r="F119" s="6" t="s">
        <v>274</v>
      </c>
      <c r="G119" s="6" t="s">
        <v>18</v>
      </c>
      <c r="H119" s="6">
        <v>69.2</v>
      </c>
      <c r="I119" s="13">
        <v>85.8</v>
      </c>
      <c r="J119" s="13"/>
      <c r="K119" s="13">
        <f t="shared" si="5"/>
        <v>85.8</v>
      </c>
      <c r="L119" s="13">
        <f t="shared" si="4"/>
        <v>77.5</v>
      </c>
      <c r="M119" s="6">
        <f>SUMPRODUCT(($C$3:$C$290=C119)*($L$3:$L$290&gt;L119))+1</f>
        <v>7</v>
      </c>
    </row>
    <row r="120" spans="1:13" s="1" customFormat="1" ht="12">
      <c r="A120" s="6">
        <v>118</v>
      </c>
      <c r="B120" s="6" t="s">
        <v>115</v>
      </c>
      <c r="C120" s="6" t="s">
        <v>260</v>
      </c>
      <c r="D120" s="7">
        <v>309010305</v>
      </c>
      <c r="E120" s="8" t="s">
        <v>275</v>
      </c>
      <c r="F120" s="6" t="s">
        <v>276</v>
      </c>
      <c r="G120" s="6" t="s">
        <v>18</v>
      </c>
      <c r="H120" s="6">
        <v>67</v>
      </c>
      <c r="I120" s="13">
        <v>87.36</v>
      </c>
      <c r="J120" s="13"/>
      <c r="K120" s="13">
        <f t="shared" si="5"/>
        <v>87.36</v>
      </c>
      <c r="L120" s="13">
        <f t="shared" si="4"/>
        <v>77.18</v>
      </c>
      <c r="M120" s="6">
        <f>SUMPRODUCT(($C$3:$C$290=C120)*($L$3:$L$290&gt;L120))+1</f>
        <v>8</v>
      </c>
    </row>
    <row r="121" spans="1:13" s="1" customFormat="1" ht="12">
      <c r="A121" s="6">
        <v>119</v>
      </c>
      <c r="B121" s="6" t="s">
        <v>115</v>
      </c>
      <c r="C121" s="6" t="s">
        <v>277</v>
      </c>
      <c r="D121" s="7">
        <v>309010306</v>
      </c>
      <c r="E121" s="8" t="s">
        <v>278</v>
      </c>
      <c r="F121" s="6" t="s">
        <v>279</v>
      </c>
      <c r="G121" s="6" t="s">
        <v>18</v>
      </c>
      <c r="H121" s="6">
        <v>68.8</v>
      </c>
      <c r="I121" s="13">
        <v>91.52</v>
      </c>
      <c r="J121" s="13"/>
      <c r="K121" s="13">
        <f t="shared" si="5"/>
        <v>91.52</v>
      </c>
      <c r="L121" s="13">
        <f aca="true" t="shared" si="6" ref="L121:L166">H121*0.5+K121*0.5</f>
        <v>80.16</v>
      </c>
      <c r="M121" s="6">
        <f>SUMPRODUCT(($C$3:$C$290=C121)*($L$3:$L$290&gt;L121))+1</f>
        <v>1</v>
      </c>
    </row>
    <row r="122" spans="1:13" s="1" customFormat="1" ht="12">
      <c r="A122" s="6">
        <v>120</v>
      </c>
      <c r="B122" s="6" t="s">
        <v>115</v>
      </c>
      <c r="C122" s="6" t="s">
        <v>277</v>
      </c>
      <c r="D122" s="7">
        <v>309010306</v>
      </c>
      <c r="E122" s="8" t="s">
        <v>280</v>
      </c>
      <c r="F122" s="6" t="s">
        <v>281</v>
      </c>
      <c r="G122" s="6" t="s">
        <v>18</v>
      </c>
      <c r="H122" s="6">
        <v>66</v>
      </c>
      <c r="I122" s="13">
        <v>91.96</v>
      </c>
      <c r="J122" s="13"/>
      <c r="K122" s="13">
        <f t="shared" si="5"/>
        <v>91.96</v>
      </c>
      <c r="L122" s="13">
        <f t="shared" si="6"/>
        <v>78.97999999999999</v>
      </c>
      <c r="M122" s="6">
        <f>SUMPRODUCT(($C$3:$C$290=C122)*($L$3:$L$290&gt;L122))+1</f>
        <v>2</v>
      </c>
    </row>
    <row r="123" spans="1:13" s="1" customFormat="1" ht="12">
      <c r="A123" s="6">
        <v>121</v>
      </c>
      <c r="B123" s="6" t="s">
        <v>115</v>
      </c>
      <c r="C123" s="6" t="s">
        <v>277</v>
      </c>
      <c r="D123" s="7">
        <v>309010306</v>
      </c>
      <c r="E123" s="8" t="s">
        <v>282</v>
      </c>
      <c r="F123" s="6" t="s">
        <v>283</v>
      </c>
      <c r="G123" s="6" t="s">
        <v>18</v>
      </c>
      <c r="H123" s="6">
        <v>70.4</v>
      </c>
      <c r="I123" s="13">
        <v>87.24</v>
      </c>
      <c r="J123" s="13"/>
      <c r="K123" s="13">
        <f t="shared" si="5"/>
        <v>87.24</v>
      </c>
      <c r="L123" s="13">
        <f t="shared" si="6"/>
        <v>78.82</v>
      </c>
      <c r="M123" s="6">
        <f>SUMPRODUCT(($C$3:$C$290=C123)*($L$3:$L$290&gt;L123))+1</f>
        <v>3</v>
      </c>
    </row>
    <row r="124" spans="1:13" s="1" customFormat="1" ht="12">
      <c r="A124" s="6">
        <v>122</v>
      </c>
      <c r="B124" s="6" t="s">
        <v>115</v>
      </c>
      <c r="C124" s="6" t="s">
        <v>277</v>
      </c>
      <c r="D124" s="7">
        <v>309010306</v>
      </c>
      <c r="E124" s="8" t="s">
        <v>284</v>
      </c>
      <c r="F124" s="6" t="s">
        <v>285</v>
      </c>
      <c r="G124" s="6" t="s">
        <v>18</v>
      </c>
      <c r="H124" s="6">
        <v>63.8</v>
      </c>
      <c r="I124" s="13">
        <v>91.7</v>
      </c>
      <c r="J124" s="13"/>
      <c r="K124" s="13">
        <f t="shared" si="5"/>
        <v>91.7</v>
      </c>
      <c r="L124" s="13">
        <f t="shared" si="6"/>
        <v>77.75</v>
      </c>
      <c r="M124" s="6">
        <f>SUMPRODUCT(($C$3:$C$290=C124)*($L$3:$L$290&gt;L124))+1</f>
        <v>4</v>
      </c>
    </row>
    <row r="125" spans="1:13" s="1" customFormat="1" ht="12">
      <c r="A125" s="6">
        <v>123</v>
      </c>
      <c r="B125" s="6" t="s">
        <v>115</v>
      </c>
      <c r="C125" s="6" t="s">
        <v>277</v>
      </c>
      <c r="D125" s="7">
        <v>309010306</v>
      </c>
      <c r="E125" s="8" t="s">
        <v>286</v>
      </c>
      <c r="F125" s="6" t="s">
        <v>287</v>
      </c>
      <c r="G125" s="6" t="s">
        <v>18</v>
      </c>
      <c r="H125" s="6">
        <v>64.6</v>
      </c>
      <c r="I125" s="13">
        <v>90.88</v>
      </c>
      <c r="J125" s="13"/>
      <c r="K125" s="13">
        <f t="shared" si="5"/>
        <v>90.88</v>
      </c>
      <c r="L125" s="13">
        <f t="shared" si="6"/>
        <v>77.74</v>
      </c>
      <c r="M125" s="6">
        <f>SUMPRODUCT(($C$3:$C$290=C125)*($L$3:$L$290&gt;L125))+1</f>
        <v>5</v>
      </c>
    </row>
    <row r="126" spans="1:13" s="1" customFormat="1" ht="12">
      <c r="A126" s="6">
        <v>124</v>
      </c>
      <c r="B126" s="6" t="s">
        <v>115</v>
      </c>
      <c r="C126" s="6" t="s">
        <v>277</v>
      </c>
      <c r="D126" s="7">
        <v>309010306</v>
      </c>
      <c r="E126" s="8" t="s">
        <v>288</v>
      </c>
      <c r="F126" s="6" t="s">
        <v>289</v>
      </c>
      <c r="G126" s="6" t="s">
        <v>18</v>
      </c>
      <c r="H126" s="6">
        <v>64.2</v>
      </c>
      <c r="I126" s="13">
        <v>90.98</v>
      </c>
      <c r="J126" s="13"/>
      <c r="K126" s="13">
        <f t="shared" si="5"/>
        <v>90.98</v>
      </c>
      <c r="L126" s="13">
        <f t="shared" si="6"/>
        <v>77.59</v>
      </c>
      <c r="M126" s="6">
        <f>SUMPRODUCT(($C$3:$C$290=C126)*($L$3:$L$290&gt;L126))+1</f>
        <v>6</v>
      </c>
    </row>
    <row r="127" spans="1:13" s="1" customFormat="1" ht="12">
      <c r="A127" s="6">
        <v>125</v>
      </c>
      <c r="B127" s="6" t="s">
        <v>115</v>
      </c>
      <c r="C127" s="6" t="s">
        <v>277</v>
      </c>
      <c r="D127" s="7">
        <v>309010306</v>
      </c>
      <c r="E127" s="8" t="s">
        <v>290</v>
      </c>
      <c r="F127" s="6" t="s">
        <v>291</v>
      </c>
      <c r="G127" s="6" t="s">
        <v>18</v>
      </c>
      <c r="H127" s="6">
        <v>65.6</v>
      </c>
      <c r="I127" s="13">
        <v>89.16</v>
      </c>
      <c r="J127" s="13"/>
      <c r="K127" s="13">
        <f t="shared" si="5"/>
        <v>89.16</v>
      </c>
      <c r="L127" s="13">
        <f t="shared" si="6"/>
        <v>77.38</v>
      </c>
      <c r="M127" s="6">
        <f>SUMPRODUCT(($C$3:$C$290=C127)*($L$3:$L$290&gt;L127))+1</f>
        <v>7</v>
      </c>
    </row>
    <row r="128" spans="1:13" s="1" customFormat="1" ht="12">
      <c r="A128" s="6">
        <v>126</v>
      </c>
      <c r="B128" s="6" t="s">
        <v>115</v>
      </c>
      <c r="C128" s="6" t="s">
        <v>277</v>
      </c>
      <c r="D128" s="7">
        <v>309010306</v>
      </c>
      <c r="E128" s="8" t="s">
        <v>292</v>
      </c>
      <c r="F128" s="6" t="s">
        <v>293</v>
      </c>
      <c r="G128" s="6" t="s">
        <v>18</v>
      </c>
      <c r="H128" s="6">
        <v>66.4</v>
      </c>
      <c r="I128" s="13">
        <v>87.44</v>
      </c>
      <c r="J128" s="13"/>
      <c r="K128" s="13">
        <f t="shared" si="5"/>
        <v>87.44</v>
      </c>
      <c r="L128" s="13">
        <f t="shared" si="6"/>
        <v>76.92</v>
      </c>
      <c r="M128" s="6">
        <f>SUMPRODUCT(($C$3:$C$290=C128)*($L$3:$L$290&gt;L128))+1</f>
        <v>8</v>
      </c>
    </row>
    <row r="129" spans="1:13" s="1" customFormat="1" ht="12">
      <c r="A129" s="6">
        <v>127</v>
      </c>
      <c r="B129" s="6" t="s">
        <v>115</v>
      </c>
      <c r="C129" s="6" t="s">
        <v>294</v>
      </c>
      <c r="D129" s="7">
        <v>309010307</v>
      </c>
      <c r="E129" s="8" t="s">
        <v>295</v>
      </c>
      <c r="F129" s="6" t="s">
        <v>296</v>
      </c>
      <c r="G129" s="6" t="s">
        <v>18</v>
      </c>
      <c r="H129" s="6">
        <v>75.2</v>
      </c>
      <c r="I129" s="13">
        <v>93.9</v>
      </c>
      <c r="J129" s="13"/>
      <c r="K129" s="13">
        <f t="shared" si="5"/>
        <v>93.9</v>
      </c>
      <c r="L129" s="13">
        <f t="shared" si="6"/>
        <v>84.55000000000001</v>
      </c>
      <c r="M129" s="6">
        <f>SUMPRODUCT(($C$3:$C$290=C129)*($L$3:$L$290&gt;L129))+1</f>
        <v>1</v>
      </c>
    </row>
    <row r="130" spans="1:13" s="1" customFormat="1" ht="12">
      <c r="A130" s="6">
        <v>128</v>
      </c>
      <c r="B130" s="6" t="s">
        <v>115</v>
      </c>
      <c r="C130" s="6" t="s">
        <v>294</v>
      </c>
      <c r="D130" s="7">
        <v>309010307</v>
      </c>
      <c r="E130" s="8" t="s">
        <v>297</v>
      </c>
      <c r="F130" s="6" t="s">
        <v>298</v>
      </c>
      <c r="G130" s="6" t="s">
        <v>18</v>
      </c>
      <c r="H130" s="6">
        <v>69</v>
      </c>
      <c r="I130" s="13">
        <v>89.6</v>
      </c>
      <c r="J130" s="13"/>
      <c r="K130" s="13">
        <f t="shared" si="5"/>
        <v>89.6</v>
      </c>
      <c r="L130" s="13">
        <f t="shared" si="6"/>
        <v>79.3</v>
      </c>
      <c r="M130" s="6">
        <f>SUMPRODUCT(($C$3:$C$290=C130)*($L$3:$L$290&gt;L130))+1</f>
        <v>2</v>
      </c>
    </row>
    <row r="131" spans="1:13" s="1" customFormat="1" ht="12">
      <c r="A131" s="6">
        <v>129</v>
      </c>
      <c r="B131" s="6" t="s">
        <v>115</v>
      </c>
      <c r="C131" s="6" t="s">
        <v>294</v>
      </c>
      <c r="D131" s="7">
        <v>309010307</v>
      </c>
      <c r="E131" s="8" t="s">
        <v>299</v>
      </c>
      <c r="F131" s="6" t="s">
        <v>300</v>
      </c>
      <c r="G131" s="6" t="s">
        <v>18</v>
      </c>
      <c r="H131" s="6">
        <v>63</v>
      </c>
      <c r="I131" s="13">
        <v>95</v>
      </c>
      <c r="J131" s="13"/>
      <c r="K131" s="13">
        <f t="shared" si="5"/>
        <v>95</v>
      </c>
      <c r="L131" s="13">
        <f t="shared" si="6"/>
        <v>79</v>
      </c>
      <c r="M131" s="6">
        <f>SUMPRODUCT(($C$3:$C$290=C131)*($L$3:$L$290&gt;L131))+1</f>
        <v>3</v>
      </c>
    </row>
    <row r="132" spans="1:13" s="1" customFormat="1" ht="12">
      <c r="A132" s="6">
        <v>130</v>
      </c>
      <c r="B132" s="6" t="s">
        <v>115</v>
      </c>
      <c r="C132" s="6" t="s">
        <v>294</v>
      </c>
      <c r="D132" s="7">
        <v>309010307</v>
      </c>
      <c r="E132" s="8" t="s">
        <v>301</v>
      </c>
      <c r="F132" s="6" t="s">
        <v>302</v>
      </c>
      <c r="G132" s="6" t="s">
        <v>18</v>
      </c>
      <c r="H132" s="6">
        <v>63.8</v>
      </c>
      <c r="I132" s="13">
        <v>92.1</v>
      </c>
      <c r="J132" s="13"/>
      <c r="K132" s="13">
        <f t="shared" si="5"/>
        <v>92.1</v>
      </c>
      <c r="L132" s="13">
        <f t="shared" si="6"/>
        <v>77.94999999999999</v>
      </c>
      <c r="M132" s="6">
        <f>SUMPRODUCT(($C$3:$C$290=C132)*($L$3:$L$290&gt;L132))+1</f>
        <v>4</v>
      </c>
    </row>
    <row r="133" spans="1:13" s="1" customFormat="1" ht="12">
      <c r="A133" s="6">
        <v>131</v>
      </c>
      <c r="B133" s="6" t="s">
        <v>115</v>
      </c>
      <c r="C133" s="6" t="s">
        <v>294</v>
      </c>
      <c r="D133" s="7">
        <v>309010307</v>
      </c>
      <c r="E133" s="8" t="s">
        <v>303</v>
      </c>
      <c r="F133" s="6" t="s">
        <v>304</v>
      </c>
      <c r="G133" s="6" t="s">
        <v>18</v>
      </c>
      <c r="H133" s="6">
        <v>63</v>
      </c>
      <c r="I133" s="13">
        <v>92.6</v>
      </c>
      <c r="J133" s="13"/>
      <c r="K133" s="13">
        <f t="shared" si="5"/>
        <v>92.6</v>
      </c>
      <c r="L133" s="13">
        <f t="shared" si="6"/>
        <v>77.8</v>
      </c>
      <c r="M133" s="6">
        <f>SUMPRODUCT(($C$3:$C$290=C133)*($L$3:$L$290&gt;L133))+1</f>
        <v>5</v>
      </c>
    </row>
    <row r="134" spans="1:13" s="1" customFormat="1" ht="12">
      <c r="A134" s="6">
        <v>132</v>
      </c>
      <c r="B134" s="6" t="s">
        <v>115</v>
      </c>
      <c r="C134" s="6" t="s">
        <v>294</v>
      </c>
      <c r="D134" s="7">
        <v>309010307</v>
      </c>
      <c r="E134" s="8" t="s">
        <v>305</v>
      </c>
      <c r="F134" s="6" t="s">
        <v>306</v>
      </c>
      <c r="G134" s="6" t="s">
        <v>18</v>
      </c>
      <c r="H134" s="6">
        <v>63.2</v>
      </c>
      <c r="I134" s="13">
        <v>91</v>
      </c>
      <c r="J134" s="13"/>
      <c r="K134" s="13">
        <f t="shared" si="5"/>
        <v>91</v>
      </c>
      <c r="L134" s="13">
        <f t="shared" si="6"/>
        <v>77.1</v>
      </c>
      <c r="M134" s="6">
        <f>SUMPRODUCT(($C$3:$C$290=C134)*($L$3:$L$290&gt;L134))+1</f>
        <v>6</v>
      </c>
    </row>
    <row r="135" spans="1:13" s="1" customFormat="1" ht="12">
      <c r="A135" s="6">
        <v>133</v>
      </c>
      <c r="B135" s="6" t="s">
        <v>115</v>
      </c>
      <c r="C135" s="6" t="s">
        <v>307</v>
      </c>
      <c r="D135" s="7">
        <v>309010308</v>
      </c>
      <c r="E135" s="8" t="s">
        <v>308</v>
      </c>
      <c r="F135" s="6" t="s">
        <v>309</v>
      </c>
      <c r="G135" s="6" t="s">
        <v>18</v>
      </c>
      <c r="H135" s="6">
        <v>68.8</v>
      </c>
      <c r="I135" s="13">
        <v>92.9</v>
      </c>
      <c r="J135" s="13"/>
      <c r="K135" s="13">
        <f t="shared" si="5"/>
        <v>92.9</v>
      </c>
      <c r="L135" s="13">
        <f t="shared" si="6"/>
        <v>80.85</v>
      </c>
      <c r="M135" s="6">
        <f>SUMPRODUCT(($C$3:$C$290=C135)*($L$3:$L$290&gt;L135))+1</f>
        <v>1</v>
      </c>
    </row>
    <row r="136" spans="1:13" s="1" customFormat="1" ht="12">
      <c r="A136" s="6">
        <v>134</v>
      </c>
      <c r="B136" s="6" t="s">
        <v>115</v>
      </c>
      <c r="C136" s="6" t="s">
        <v>307</v>
      </c>
      <c r="D136" s="7">
        <v>309010308</v>
      </c>
      <c r="E136" s="8" t="s">
        <v>310</v>
      </c>
      <c r="F136" s="6" t="s">
        <v>311</v>
      </c>
      <c r="G136" s="6" t="s">
        <v>18</v>
      </c>
      <c r="H136" s="6">
        <v>70.6</v>
      </c>
      <c r="I136" s="13">
        <v>89.4</v>
      </c>
      <c r="J136" s="13"/>
      <c r="K136" s="13">
        <f t="shared" si="5"/>
        <v>89.4</v>
      </c>
      <c r="L136" s="13">
        <f t="shared" si="6"/>
        <v>80</v>
      </c>
      <c r="M136" s="6">
        <f>SUMPRODUCT(($C$3:$C$290=C136)*($L$3:$L$290&gt;L136))+1</f>
        <v>2</v>
      </c>
    </row>
    <row r="137" spans="1:13" s="1" customFormat="1" ht="12">
      <c r="A137" s="6">
        <v>135</v>
      </c>
      <c r="B137" s="6" t="s">
        <v>115</v>
      </c>
      <c r="C137" s="6" t="s">
        <v>307</v>
      </c>
      <c r="D137" s="7">
        <v>309010308</v>
      </c>
      <c r="E137" s="8" t="s">
        <v>312</v>
      </c>
      <c r="F137" s="6" t="s">
        <v>313</v>
      </c>
      <c r="G137" s="6" t="s">
        <v>18</v>
      </c>
      <c r="H137" s="6">
        <v>65.6</v>
      </c>
      <c r="I137" s="13">
        <v>94</v>
      </c>
      <c r="J137" s="13"/>
      <c r="K137" s="13">
        <f t="shared" si="5"/>
        <v>94</v>
      </c>
      <c r="L137" s="13">
        <f t="shared" si="6"/>
        <v>79.8</v>
      </c>
      <c r="M137" s="6">
        <f>SUMPRODUCT(($C$3:$C$290=C137)*($L$3:$L$290&gt;L137))+1</f>
        <v>3</v>
      </c>
    </row>
    <row r="138" spans="1:13" s="1" customFormat="1" ht="12">
      <c r="A138" s="6">
        <v>136</v>
      </c>
      <c r="B138" s="6" t="s">
        <v>115</v>
      </c>
      <c r="C138" s="6" t="s">
        <v>307</v>
      </c>
      <c r="D138" s="7">
        <v>309010308</v>
      </c>
      <c r="E138" s="8" t="s">
        <v>314</v>
      </c>
      <c r="F138" s="6" t="s">
        <v>315</v>
      </c>
      <c r="G138" s="6" t="s">
        <v>18</v>
      </c>
      <c r="H138" s="6">
        <v>70</v>
      </c>
      <c r="I138" s="13">
        <v>87.3</v>
      </c>
      <c r="J138" s="13"/>
      <c r="K138" s="13">
        <f t="shared" si="5"/>
        <v>87.3</v>
      </c>
      <c r="L138" s="13">
        <f t="shared" si="6"/>
        <v>78.65</v>
      </c>
      <c r="M138" s="6">
        <f>SUMPRODUCT(($C$3:$C$290=C138)*($L$3:$L$290&gt;L138))+1</f>
        <v>4</v>
      </c>
    </row>
    <row r="139" spans="1:13" s="1" customFormat="1" ht="12">
      <c r="A139" s="6">
        <v>137</v>
      </c>
      <c r="B139" s="6" t="s">
        <v>115</v>
      </c>
      <c r="C139" s="6" t="s">
        <v>307</v>
      </c>
      <c r="D139" s="7">
        <v>309010308</v>
      </c>
      <c r="E139" s="8" t="s">
        <v>316</v>
      </c>
      <c r="F139" s="6" t="s">
        <v>317</v>
      </c>
      <c r="G139" s="6" t="s">
        <v>18</v>
      </c>
      <c r="H139" s="6">
        <v>66.8</v>
      </c>
      <c r="I139" s="13">
        <v>90.4</v>
      </c>
      <c r="J139" s="13"/>
      <c r="K139" s="13">
        <f t="shared" si="5"/>
        <v>90.4</v>
      </c>
      <c r="L139" s="13">
        <f t="shared" si="6"/>
        <v>78.6</v>
      </c>
      <c r="M139" s="6">
        <f>SUMPRODUCT(($C$3:$C$290=C139)*($L$3:$L$290&gt;L139))+1</f>
        <v>5</v>
      </c>
    </row>
    <row r="140" spans="1:13" s="1" customFormat="1" ht="12">
      <c r="A140" s="6">
        <v>138</v>
      </c>
      <c r="B140" s="6" t="s">
        <v>115</v>
      </c>
      <c r="C140" s="6" t="s">
        <v>307</v>
      </c>
      <c r="D140" s="7">
        <v>309010308</v>
      </c>
      <c r="E140" s="8" t="s">
        <v>318</v>
      </c>
      <c r="F140" s="6" t="s">
        <v>319</v>
      </c>
      <c r="G140" s="6" t="s">
        <v>18</v>
      </c>
      <c r="H140" s="6">
        <v>64.8</v>
      </c>
      <c r="I140" s="13">
        <v>91.4</v>
      </c>
      <c r="J140" s="13"/>
      <c r="K140" s="13">
        <f t="shared" si="5"/>
        <v>91.4</v>
      </c>
      <c r="L140" s="13">
        <f t="shared" si="6"/>
        <v>78.1</v>
      </c>
      <c r="M140" s="6">
        <f>SUMPRODUCT(($C$3:$C$290=C140)*($L$3:$L$290&gt;L140))+1</f>
        <v>6</v>
      </c>
    </row>
    <row r="141" spans="1:13" s="1" customFormat="1" ht="12">
      <c r="A141" s="6">
        <v>139</v>
      </c>
      <c r="B141" s="6" t="s">
        <v>115</v>
      </c>
      <c r="C141" s="6" t="s">
        <v>320</v>
      </c>
      <c r="D141" s="7">
        <v>309010309</v>
      </c>
      <c r="E141" s="8" t="s">
        <v>321</v>
      </c>
      <c r="F141" s="6" t="s">
        <v>322</v>
      </c>
      <c r="G141" s="6" t="s">
        <v>18</v>
      </c>
      <c r="H141" s="6">
        <v>74.6</v>
      </c>
      <c r="I141" s="13">
        <v>90.1</v>
      </c>
      <c r="J141" s="13"/>
      <c r="K141" s="13">
        <f t="shared" si="5"/>
        <v>90.1</v>
      </c>
      <c r="L141" s="13">
        <f t="shared" si="6"/>
        <v>82.35</v>
      </c>
      <c r="M141" s="6">
        <f>SUMPRODUCT(($C$3:$C$290=C141)*($L$3:$L$290&gt;L141))+1</f>
        <v>1</v>
      </c>
    </row>
    <row r="142" spans="1:13" s="1" customFormat="1" ht="12">
      <c r="A142" s="6">
        <v>140</v>
      </c>
      <c r="B142" s="6" t="s">
        <v>115</v>
      </c>
      <c r="C142" s="6" t="s">
        <v>320</v>
      </c>
      <c r="D142" s="7">
        <v>309010309</v>
      </c>
      <c r="E142" s="8" t="s">
        <v>323</v>
      </c>
      <c r="F142" s="6" t="s">
        <v>324</v>
      </c>
      <c r="G142" s="6" t="s">
        <v>18</v>
      </c>
      <c r="H142" s="6">
        <v>68.2</v>
      </c>
      <c r="I142" s="13">
        <v>93.6</v>
      </c>
      <c r="J142" s="13"/>
      <c r="K142" s="13">
        <f t="shared" si="5"/>
        <v>93.6</v>
      </c>
      <c r="L142" s="13">
        <f t="shared" si="6"/>
        <v>80.9</v>
      </c>
      <c r="M142" s="6">
        <f>SUMPRODUCT(($C$3:$C$290=C142)*($L$3:$L$290&gt;L142))+1</f>
        <v>2</v>
      </c>
    </row>
    <row r="143" spans="1:13" s="1" customFormat="1" ht="12">
      <c r="A143" s="6">
        <v>141</v>
      </c>
      <c r="B143" s="6" t="s">
        <v>115</v>
      </c>
      <c r="C143" s="6" t="s">
        <v>320</v>
      </c>
      <c r="D143" s="7">
        <v>309010309</v>
      </c>
      <c r="E143" s="8" t="s">
        <v>325</v>
      </c>
      <c r="F143" s="6" t="s">
        <v>326</v>
      </c>
      <c r="G143" s="6" t="s">
        <v>18</v>
      </c>
      <c r="H143" s="6">
        <v>69</v>
      </c>
      <c r="I143" s="13">
        <v>88.6</v>
      </c>
      <c r="J143" s="13"/>
      <c r="K143" s="13">
        <f t="shared" si="5"/>
        <v>88.6</v>
      </c>
      <c r="L143" s="13">
        <f t="shared" si="6"/>
        <v>78.8</v>
      </c>
      <c r="M143" s="6">
        <f>SUMPRODUCT(($C$3:$C$290=C143)*($L$3:$L$290&gt;L143))+1</f>
        <v>3</v>
      </c>
    </row>
    <row r="144" spans="1:13" s="1" customFormat="1" ht="12">
      <c r="A144" s="6">
        <v>142</v>
      </c>
      <c r="B144" s="6" t="s">
        <v>115</v>
      </c>
      <c r="C144" s="6" t="s">
        <v>320</v>
      </c>
      <c r="D144" s="7">
        <v>309010309</v>
      </c>
      <c r="E144" s="8" t="s">
        <v>327</v>
      </c>
      <c r="F144" s="6" t="s">
        <v>328</v>
      </c>
      <c r="G144" s="6" t="s">
        <v>18</v>
      </c>
      <c r="H144" s="6">
        <v>60.8</v>
      </c>
      <c r="I144" s="13">
        <v>95</v>
      </c>
      <c r="J144" s="13"/>
      <c r="K144" s="13">
        <f t="shared" si="5"/>
        <v>95</v>
      </c>
      <c r="L144" s="13">
        <f t="shared" si="6"/>
        <v>77.9</v>
      </c>
      <c r="M144" s="6">
        <f>SUMPRODUCT(($C$3:$C$290=C144)*($L$3:$L$290&gt;L144))+1</f>
        <v>4</v>
      </c>
    </row>
    <row r="145" spans="1:13" s="1" customFormat="1" ht="12">
      <c r="A145" s="6">
        <v>143</v>
      </c>
      <c r="B145" s="6" t="s">
        <v>115</v>
      </c>
      <c r="C145" s="6" t="s">
        <v>320</v>
      </c>
      <c r="D145" s="7">
        <v>309010309</v>
      </c>
      <c r="E145" s="8" t="s">
        <v>329</v>
      </c>
      <c r="F145" s="6" t="s">
        <v>330</v>
      </c>
      <c r="G145" s="6" t="s">
        <v>18</v>
      </c>
      <c r="H145" s="6">
        <v>63.6</v>
      </c>
      <c r="I145" s="13">
        <v>91.7</v>
      </c>
      <c r="J145" s="13"/>
      <c r="K145" s="13">
        <f t="shared" si="5"/>
        <v>91.7</v>
      </c>
      <c r="L145" s="13">
        <f t="shared" si="6"/>
        <v>77.65</v>
      </c>
      <c r="M145" s="6">
        <f>SUMPRODUCT(($C$3:$C$290=C145)*($L$3:$L$290&gt;L145))+1</f>
        <v>5</v>
      </c>
    </row>
    <row r="146" spans="1:13" s="1" customFormat="1" ht="12">
      <c r="A146" s="6">
        <v>144</v>
      </c>
      <c r="B146" s="6" t="s">
        <v>115</v>
      </c>
      <c r="C146" s="6" t="s">
        <v>320</v>
      </c>
      <c r="D146" s="7">
        <v>309010309</v>
      </c>
      <c r="E146" s="8" t="s">
        <v>331</v>
      </c>
      <c r="F146" s="6" t="s">
        <v>332</v>
      </c>
      <c r="G146" s="6" t="s">
        <v>18</v>
      </c>
      <c r="H146" s="6">
        <v>61.4</v>
      </c>
      <c r="I146" s="13">
        <v>93.1</v>
      </c>
      <c r="J146" s="13"/>
      <c r="K146" s="13">
        <f t="shared" si="5"/>
        <v>93.1</v>
      </c>
      <c r="L146" s="13">
        <f t="shared" si="6"/>
        <v>77.25</v>
      </c>
      <c r="M146" s="6">
        <f>SUMPRODUCT(($C$3:$C$290=C146)*($L$3:$L$290&gt;L146))+1</f>
        <v>6</v>
      </c>
    </row>
    <row r="147" spans="1:13" s="1" customFormat="1" ht="12">
      <c r="A147" s="6">
        <v>145</v>
      </c>
      <c r="B147" s="6" t="s">
        <v>115</v>
      </c>
      <c r="C147" s="6" t="s">
        <v>320</v>
      </c>
      <c r="D147" s="7">
        <v>309010309</v>
      </c>
      <c r="E147" s="8" t="s">
        <v>333</v>
      </c>
      <c r="F147" s="6" t="s">
        <v>334</v>
      </c>
      <c r="G147" s="6" t="s">
        <v>18</v>
      </c>
      <c r="H147" s="6">
        <v>60.6</v>
      </c>
      <c r="I147" s="13">
        <v>92.3</v>
      </c>
      <c r="J147" s="13"/>
      <c r="K147" s="13">
        <f t="shared" si="5"/>
        <v>92.3</v>
      </c>
      <c r="L147" s="13">
        <f t="shared" si="6"/>
        <v>76.45</v>
      </c>
      <c r="M147" s="6">
        <f>SUMPRODUCT(($C$3:$C$290=C147)*($L$3:$L$290&gt;L147))+1</f>
        <v>7</v>
      </c>
    </row>
    <row r="148" spans="1:13" s="1" customFormat="1" ht="12">
      <c r="A148" s="6">
        <v>146</v>
      </c>
      <c r="B148" s="6" t="s">
        <v>115</v>
      </c>
      <c r="C148" s="6" t="s">
        <v>320</v>
      </c>
      <c r="D148" s="7">
        <v>309010309</v>
      </c>
      <c r="E148" s="8" t="s">
        <v>335</v>
      </c>
      <c r="F148" s="6" t="s">
        <v>336</v>
      </c>
      <c r="G148" s="6" t="s">
        <v>18</v>
      </c>
      <c r="H148" s="6">
        <v>61</v>
      </c>
      <c r="I148" s="13">
        <v>90.2</v>
      </c>
      <c r="J148" s="13"/>
      <c r="K148" s="13">
        <f t="shared" si="5"/>
        <v>90.2</v>
      </c>
      <c r="L148" s="13">
        <f t="shared" si="6"/>
        <v>75.6</v>
      </c>
      <c r="M148" s="6">
        <f>SUMPRODUCT(($C$3:$C$290=C148)*($L$3:$L$290&gt;L148))+1</f>
        <v>8</v>
      </c>
    </row>
    <row r="149" spans="1:13" s="1" customFormat="1" ht="12">
      <c r="A149" s="6">
        <v>147</v>
      </c>
      <c r="B149" s="6" t="s">
        <v>115</v>
      </c>
      <c r="C149" s="6" t="s">
        <v>337</v>
      </c>
      <c r="D149" s="7">
        <v>309010310</v>
      </c>
      <c r="E149" s="8" t="s">
        <v>338</v>
      </c>
      <c r="F149" s="6" t="s">
        <v>339</v>
      </c>
      <c r="G149" s="6" t="s">
        <v>18</v>
      </c>
      <c r="H149" s="6">
        <v>63.4</v>
      </c>
      <c r="I149" s="13">
        <v>93.16</v>
      </c>
      <c r="J149" s="13"/>
      <c r="K149" s="13">
        <f t="shared" si="5"/>
        <v>93.16</v>
      </c>
      <c r="L149" s="13">
        <f t="shared" si="6"/>
        <v>78.28</v>
      </c>
      <c r="M149" s="6">
        <f>SUMPRODUCT(($C$3:$C$290=C149)*($L$3:$L$290&gt;L149))+1</f>
        <v>1</v>
      </c>
    </row>
    <row r="150" spans="1:13" s="1" customFormat="1" ht="12">
      <c r="A150" s="6">
        <v>148</v>
      </c>
      <c r="B150" s="6" t="s">
        <v>115</v>
      </c>
      <c r="C150" s="6" t="s">
        <v>337</v>
      </c>
      <c r="D150" s="7">
        <v>309010310</v>
      </c>
      <c r="E150" s="8" t="s">
        <v>340</v>
      </c>
      <c r="F150" s="6" t="s">
        <v>341</v>
      </c>
      <c r="G150" s="6" t="s">
        <v>18</v>
      </c>
      <c r="H150" s="6">
        <v>62</v>
      </c>
      <c r="I150" s="13">
        <v>88.86</v>
      </c>
      <c r="J150" s="13"/>
      <c r="K150" s="13">
        <f t="shared" si="5"/>
        <v>88.86</v>
      </c>
      <c r="L150" s="13">
        <f t="shared" si="6"/>
        <v>75.43</v>
      </c>
      <c r="M150" s="6">
        <f>SUMPRODUCT(($C$3:$C$290=C150)*($L$3:$L$290&gt;L150))+1</f>
        <v>2</v>
      </c>
    </row>
    <row r="151" spans="1:13" s="1" customFormat="1" ht="12">
      <c r="A151" s="9">
        <v>149</v>
      </c>
      <c r="B151" s="6" t="s">
        <v>115</v>
      </c>
      <c r="C151" s="9" t="s">
        <v>337</v>
      </c>
      <c r="D151" s="7">
        <v>309010310</v>
      </c>
      <c r="E151" s="9" t="s">
        <v>342</v>
      </c>
      <c r="F151" s="9" t="s">
        <v>343</v>
      </c>
      <c r="G151" s="9" t="s">
        <v>18</v>
      </c>
      <c r="H151" s="9">
        <v>58</v>
      </c>
      <c r="I151" s="14">
        <v>92.26</v>
      </c>
      <c r="J151" s="14"/>
      <c r="K151" s="14">
        <f t="shared" si="5"/>
        <v>92.26</v>
      </c>
      <c r="L151" s="14">
        <f t="shared" si="6"/>
        <v>75.13</v>
      </c>
      <c r="M151" s="9">
        <f>SUMPRODUCT(($C$3:$C$290=C151)*($L$3:$L$290&gt;L151))+1</f>
        <v>3</v>
      </c>
    </row>
    <row r="152" spans="1:13" s="1" customFormat="1" ht="12">
      <c r="A152" s="9">
        <v>150</v>
      </c>
      <c r="B152" s="6" t="s">
        <v>115</v>
      </c>
      <c r="C152" s="9" t="s">
        <v>337</v>
      </c>
      <c r="D152" s="7">
        <v>309010310</v>
      </c>
      <c r="E152" s="9" t="s">
        <v>344</v>
      </c>
      <c r="F152" s="9" t="s">
        <v>345</v>
      </c>
      <c r="G152" s="9" t="s">
        <v>18</v>
      </c>
      <c r="H152" s="9">
        <v>57.2</v>
      </c>
      <c r="I152" s="14">
        <v>93.06</v>
      </c>
      <c r="J152" s="14"/>
      <c r="K152" s="14">
        <f t="shared" si="5"/>
        <v>93.06</v>
      </c>
      <c r="L152" s="14">
        <f t="shared" si="6"/>
        <v>75.13</v>
      </c>
      <c r="M152" s="9">
        <v>4</v>
      </c>
    </row>
    <row r="153" spans="1:13" s="1" customFormat="1" ht="12">
      <c r="A153" s="6">
        <v>151</v>
      </c>
      <c r="B153" s="6" t="s">
        <v>115</v>
      </c>
      <c r="C153" s="6" t="s">
        <v>337</v>
      </c>
      <c r="D153" s="7">
        <v>309010310</v>
      </c>
      <c r="E153" s="8" t="s">
        <v>346</v>
      </c>
      <c r="F153" s="6" t="s">
        <v>347</v>
      </c>
      <c r="G153" s="6" t="s">
        <v>18</v>
      </c>
      <c r="H153" s="6">
        <v>61.6</v>
      </c>
      <c r="I153" s="13">
        <v>87.44</v>
      </c>
      <c r="J153" s="13"/>
      <c r="K153" s="13">
        <f t="shared" si="5"/>
        <v>87.44</v>
      </c>
      <c r="L153" s="13">
        <f t="shared" si="6"/>
        <v>74.52</v>
      </c>
      <c r="M153" s="6">
        <f>SUMPRODUCT(($C$3:$C$290=C153)*($L$3:$L$290&gt;L153))+1</f>
        <v>5</v>
      </c>
    </row>
    <row r="154" spans="1:13" s="1" customFormat="1" ht="12">
      <c r="A154" s="6">
        <v>152</v>
      </c>
      <c r="B154" s="6" t="s">
        <v>115</v>
      </c>
      <c r="C154" s="6" t="s">
        <v>348</v>
      </c>
      <c r="D154" s="7">
        <v>309010311</v>
      </c>
      <c r="E154" s="8" t="s">
        <v>349</v>
      </c>
      <c r="F154" s="6" t="s">
        <v>350</v>
      </c>
      <c r="G154" s="6" t="s">
        <v>351</v>
      </c>
      <c r="H154" s="6">
        <v>63.2</v>
      </c>
      <c r="I154" s="13">
        <v>83.15</v>
      </c>
      <c r="J154" s="13">
        <v>80.52</v>
      </c>
      <c r="K154" s="13">
        <f aca="true" t="shared" si="7" ref="K154:K166">J154*0.5+I154*0.5</f>
        <v>81.83500000000001</v>
      </c>
      <c r="L154" s="13">
        <f t="shared" si="6"/>
        <v>72.51750000000001</v>
      </c>
      <c r="M154" s="6">
        <f>SUMPRODUCT(($C$3:$C$290=C154)*($L$3:$L$290&gt;L154))+1</f>
        <v>1</v>
      </c>
    </row>
    <row r="155" spans="1:13" s="1" customFormat="1" ht="12">
      <c r="A155" s="6">
        <v>153</v>
      </c>
      <c r="B155" s="6" t="s">
        <v>115</v>
      </c>
      <c r="C155" s="6" t="s">
        <v>348</v>
      </c>
      <c r="D155" s="7">
        <v>309010311</v>
      </c>
      <c r="E155" s="8" t="s">
        <v>352</v>
      </c>
      <c r="F155" s="6" t="s">
        <v>353</v>
      </c>
      <c r="G155" s="6" t="s">
        <v>351</v>
      </c>
      <c r="H155" s="6">
        <v>64.8</v>
      </c>
      <c r="I155" s="13">
        <v>81.92</v>
      </c>
      <c r="J155" s="13">
        <v>78.11</v>
      </c>
      <c r="K155" s="13">
        <f t="shared" si="7"/>
        <v>80.015</v>
      </c>
      <c r="L155" s="13">
        <f t="shared" si="6"/>
        <v>72.4075</v>
      </c>
      <c r="M155" s="6">
        <f>SUMPRODUCT(($C$3:$C$290=C155)*($L$3:$L$290&gt;L155))+1</f>
        <v>2</v>
      </c>
    </row>
    <row r="156" spans="1:13" s="1" customFormat="1" ht="12">
      <c r="A156" s="6">
        <v>154</v>
      </c>
      <c r="B156" s="6" t="s">
        <v>115</v>
      </c>
      <c r="C156" s="6" t="s">
        <v>348</v>
      </c>
      <c r="D156" s="7">
        <v>309010311</v>
      </c>
      <c r="E156" s="8" t="s">
        <v>354</v>
      </c>
      <c r="F156" s="6" t="s">
        <v>355</v>
      </c>
      <c r="G156" s="6" t="s">
        <v>351</v>
      </c>
      <c r="H156" s="6">
        <v>62.6</v>
      </c>
      <c r="I156" s="13">
        <v>80.79</v>
      </c>
      <c r="J156" s="13">
        <v>74.36</v>
      </c>
      <c r="K156" s="13">
        <f t="shared" si="7"/>
        <v>77.575</v>
      </c>
      <c r="L156" s="13">
        <f t="shared" si="6"/>
        <v>70.0875</v>
      </c>
      <c r="M156" s="6">
        <f>SUMPRODUCT(($C$3:$C$290=C156)*($L$3:$L$290&gt;L156))+1</f>
        <v>3</v>
      </c>
    </row>
    <row r="157" spans="1:13" s="1" customFormat="1" ht="12">
      <c r="A157" s="6">
        <v>155</v>
      </c>
      <c r="B157" s="6" t="s">
        <v>115</v>
      </c>
      <c r="C157" s="6" t="s">
        <v>348</v>
      </c>
      <c r="D157" s="7">
        <v>309010311</v>
      </c>
      <c r="E157" s="8" t="s">
        <v>356</v>
      </c>
      <c r="F157" s="6" t="s">
        <v>357</v>
      </c>
      <c r="G157" s="6" t="s">
        <v>351</v>
      </c>
      <c r="H157" s="6">
        <v>68.4</v>
      </c>
      <c r="I157" s="13">
        <v>77</v>
      </c>
      <c r="J157" s="13">
        <v>65.07</v>
      </c>
      <c r="K157" s="13">
        <f t="shared" si="7"/>
        <v>71.035</v>
      </c>
      <c r="L157" s="13">
        <f t="shared" si="6"/>
        <v>69.7175</v>
      </c>
      <c r="M157" s="6">
        <f>SUMPRODUCT(($C$3:$C$290=C157)*($L$3:$L$290&gt;L157))+1</f>
        <v>4</v>
      </c>
    </row>
    <row r="158" spans="1:13" s="1" customFormat="1" ht="12">
      <c r="A158" s="6">
        <v>156</v>
      </c>
      <c r="B158" s="6" t="s">
        <v>115</v>
      </c>
      <c r="C158" s="6" t="s">
        <v>348</v>
      </c>
      <c r="D158" s="7">
        <v>309010311</v>
      </c>
      <c r="E158" s="8" t="s">
        <v>358</v>
      </c>
      <c r="F158" s="6" t="s">
        <v>359</v>
      </c>
      <c r="G158" s="6" t="s">
        <v>351</v>
      </c>
      <c r="H158" s="6">
        <v>60.8</v>
      </c>
      <c r="I158" s="13">
        <v>80.41</v>
      </c>
      <c r="J158" s="13">
        <v>76.07</v>
      </c>
      <c r="K158" s="13">
        <f t="shared" si="7"/>
        <v>78.24</v>
      </c>
      <c r="L158" s="13">
        <f t="shared" si="6"/>
        <v>69.52</v>
      </c>
      <c r="M158" s="6">
        <f>SUMPRODUCT(($C$3:$C$290=C158)*($L$3:$L$290&gt;L158))+1</f>
        <v>5</v>
      </c>
    </row>
    <row r="159" spans="1:13" s="1" customFormat="1" ht="12">
      <c r="A159" s="6">
        <v>157</v>
      </c>
      <c r="B159" s="6" t="s">
        <v>115</v>
      </c>
      <c r="C159" s="6" t="s">
        <v>360</v>
      </c>
      <c r="D159" s="7">
        <v>309010312</v>
      </c>
      <c r="E159" s="8" t="s">
        <v>361</v>
      </c>
      <c r="F159" s="6" t="s">
        <v>362</v>
      </c>
      <c r="G159" s="6" t="s">
        <v>351</v>
      </c>
      <c r="H159" s="6">
        <v>65.6</v>
      </c>
      <c r="I159" s="13">
        <v>90.8</v>
      </c>
      <c r="J159" s="13">
        <v>58.13</v>
      </c>
      <c r="K159" s="13">
        <f t="shared" si="7"/>
        <v>74.465</v>
      </c>
      <c r="L159" s="13">
        <f t="shared" si="6"/>
        <v>70.0325</v>
      </c>
      <c r="M159" s="6">
        <f>SUMPRODUCT(($C$3:$C$290=C159)*($L$3:$L$290&gt;L159))+1</f>
        <v>1</v>
      </c>
    </row>
    <row r="160" spans="1:13" s="1" customFormat="1" ht="12">
      <c r="A160" s="6">
        <v>158</v>
      </c>
      <c r="B160" s="6" t="s">
        <v>115</v>
      </c>
      <c r="C160" s="6" t="s">
        <v>360</v>
      </c>
      <c r="D160" s="7">
        <v>309010312</v>
      </c>
      <c r="E160" s="8" t="s">
        <v>363</v>
      </c>
      <c r="F160" s="6" t="s">
        <v>364</v>
      </c>
      <c r="G160" s="6" t="s">
        <v>351</v>
      </c>
      <c r="H160" s="6">
        <v>62.2</v>
      </c>
      <c r="I160" s="13">
        <v>93.78</v>
      </c>
      <c r="J160" s="13">
        <v>61.58</v>
      </c>
      <c r="K160" s="13">
        <f t="shared" si="7"/>
        <v>77.68</v>
      </c>
      <c r="L160" s="13">
        <f t="shared" si="6"/>
        <v>69.94</v>
      </c>
      <c r="M160" s="6">
        <f>SUMPRODUCT(($C$3:$C$290=C160)*($L$3:$L$290&gt;L160))+1</f>
        <v>2</v>
      </c>
    </row>
    <row r="161" spans="1:13" s="1" customFormat="1" ht="12">
      <c r="A161" s="6">
        <v>159</v>
      </c>
      <c r="B161" s="6" t="s">
        <v>115</v>
      </c>
      <c r="C161" s="6" t="s">
        <v>360</v>
      </c>
      <c r="D161" s="7">
        <v>309010312</v>
      </c>
      <c r="E161" s="8" t="s">
        <v>365</v>
      </c>
      <c r="F161" s="6" t="s">
        <v>366</v>
      </c>
      <c r="G161" s="6" t="s">
        <v>351</v>
      </c>
      <c r="H161" s="6">
        <v>59</v>
      </c>
      <c r="I161" s="13">
        <v>95.48</v>
      </c>
      <c r="J161" s="13">
        <v>54.15</v>
      </c>
      <c r="K161" s="13">
        <f t="shared" si="7"/>
        <v>74.815</v>
      </c>
      <c r="L161" s="13">
        <f t="shared" si="6"/>
        <v>66.9075</v>
      </c>
      <c r="M161" s="6">
        <f>SUMPRODUCT(($C$3:$C$290=C161)*($L$3:$L$290&gt;L161))+1</f>
        <v>3</v>
      </c>
    </row>
    <row r="162" spans="1:13" s="1" customFormat="1" ht="12">
      <c r="A162" s="6">
        <v>160</v>
      </c>
      <c r="B162" s="6" t="s">
        <v>115</v>
      </c>
      <c r="C162" s="6" t="s">
        <v>367</v>
      </c>
      <c r="D162" s="7">
        <v>309010313</v>
      </c>
      <c r="E162" s="8" t="s">
        <v>368</v>
      </c>
      <c r="F162" s="6" t="s">
        <v>369</v>
      </c>
      <c r="G162" s="6" t="s">
        <v>351</v>
      </c>
      <c r="H162" s="6">
        <v>71.8</v>
      </c>
      <c r="I162" s="13">
        <v>95.7</v>
      </c>
      <c r="J162" s="13">
        <v>85.14</v>
      </c>
      <c r="K162" s="13">
        <f t="shared" si="7"/>
        <v>90.42</v>
      </c>
      <c r="L162" s="13">
        <f t="shared" si="6"/>
        <v>81.11</v>
      </c>
      <c r="M162" s="6">
        <f>SUMPRODUCT(($C$3:$C$290=C162)*($L$3:$L$290&gt;L162))+1</f>
        <v>1</v>
      </c>
    </row>
    <row r="163" spans="1:13" s="1" customFormat="1" ht="12">
      <c r="A163" s="6">
        <v>161</v>
      </c>
      <c r="B163" s="6" t="s">
        <v>115</v>
      </c>
      <c r="C163" s="6" t="s">
        <v>367</v>
      </c>
      <c r="D163" s="7">
        <v>309010313</v>
      </c>
      <c r="E163" s="8" t="s">
        <v>370</v>
      </c>
      <c r="F163" s="6" t="s">
        <v>371</v>
      </c>
      <c r="G163" s="6" t="s">
        <v>351</v>
      </c>
      <c r="H163" s="6">
        <v>66.8</v>
      </c>
      <c r="I163" s="13">
        <v>96.96</v>
      </c>
      <c r="J163" s="13">
        <v>89.56</v>
      </c>
      <c r="K163" s="13">
        <f t="shared" si="7"/>
        <v>93.25999999999999</v>
      </c>
      <c r="L163" s="13">
        <f t="shared" si="6"/>
        <v>80.03</v>
      </c>
      <c r="M163" s="6">
        <f>SUMPRODUCT(($C$3:$C$290=C163)*($L$3:$L$290&gt;L163))+1</f>
        <v>2</v>
      </c>
    </row>
    <row r="164" spans="1:13" s="1" customFormat="1" ht="12">
      <c r="A164" s="6">
        <v>162</v>
      </c>
      <c r="B164" s="6" t="s">
        <v>115</v>
      </c>
      <c r="C164" s="6" t="s">
        <v>367</v>
      </c>
      <c r="D164" s="7">
        <v>309010313</v>
      </c>
      <c r="E164" s="8" t="s">
        <v>372</v>
      </c>
      <c r="F164" s="6" t="s">
        <v>373</v>
      </c>
      <c r="G164" s="6" t="s">
        <v>351</v>
      </c>
      <c r="H164" s="6">
        <v>68.6</v>
      </c>
      <c r="I164" s="13">
        <v>96.18</v>
      </c>
      <c r="J164" s="13">
        <v>86.64</v>
      </c>
      <c r="K164" s="13">
        <f t="shared" si="7"/>
        <v>91.41</v>
      </c>
      <c r="L164" s="13">
        <f t="shared" si="6"/>
        <v>80.005</v>
      </c>
      <c r="M164" s="6">
        <f>SUMPRODUCT(($C$3:$C$290=C164)*($L$3:$L$290&gt;L164))+1</f>
        <v>3</v>
      </c>
    </row>
    <row r="165" spans="1:13" s="1" customFormat="1" ht="12">
      <c r="A165" s="6">
        <v>163</v>
      </c>
      <c r="B165" s="6" t="s">
        <v>115</v>
      </c>
      <c r="C165" s="6" t="s">
        <v>367</v>
      </c>
      <c r="D165" s="7">
        <v>309010313</v>
      </c>
      <c r="E165" s="8" t="s">
        <v>374</v>
      </c>
      <c r="F165" s="6" t="s">
        <v>375</v>
      </c>
      <c r="G165" s="6" t="s">
        <v>351</v>
      </c>
      <c r="H165" s="6">
        <v>65</v>
      </c>
      <c r="I165" s="13">
        <v>94.88</v>
      </c>
      <c r="J165" s="13">
        <v>88.86</v>
      </c>
      <c r="K165" s="13">
        <f t="shared" si="7"/>
        <v>91.87</v>
      </c>
      <c r="L165" s="13">
        <f t="shared" si="6"/>
        <v>78.435</v>
      </c>
      <c r="M165" s="6">
        <f>SUMPRODUCT(($C$3:$C$290=C165)*($L$3:$L$290&gt;L165))+1</f>
        <v>4</v>
      </c>
    </row>
    <row r="166" spans="1:13" s="1" customFormat="1" ht="12">
      <c r="A166" s="6">
        <v>164</v>
      </c>
      <c r="B166" s="6" t="s">
        <v>115</v>
      </c>
      <c r="C166" s="6" t="s">
        <v>367</v>
      </c>
      <c r="D166" s="7">
        <v>309010313</v>
      </c>
      <c r="E166" s="8" t="s">
        <v>376</v>
      </c>
      <c r="F166" s="6" t="s">
        <v>377</v>
      </c>
      <c r="G166" s="6" t="s">
        <v>351</v>
      </c>
      <c r="H166" s="6">
        <v>66</v>
      </c>
      <c r="I166" s="13">
        <v>94.3</v>
      </c>
      <c r="J166" s="13">
        <v>81.32</v>
      </c>
      <c r="K166" s="13">
        <f t="shared" si="7"/>
        <v>87.81</v>
      </c>
      <c r="L166" s="13">
        <f t="shared" si="6"/>
        <v>76.905</v>
      </c>
      <c r="M166" s="6">
        <f>SUMPRODUCT(($C$3:$C$290=C166)*($L$3:$L$290&gt;L166))+1</f>
        <v>5</v>
      </c>
    </row>
    <row r="167" spans="1:13" s="1" customFormat="1" ht="12">
      <c r="A167" s="9">
        <v>165</v>
      </c>
      <c r="B167" s="6" t="s">
        <v>378</v>
      </c>
      <c r="C167" s="9" t="s">
        <v>379</v>
      </c>
      <c r="D167" s="7">
        <v>309010401</v>
      </c>
      <c r="E167" s="9" t="s">
        <v>380</v>
      </c>
      <c r="F167" s="9" t="s">
        <v>381</v>
      </c>
      <c r="G167" s="9" t="s">
        <v>18</v>
      </c>
      <c r="H167" s="9">
        <v>72</v>
      </c>
      <c r="I167" s="14">
        <v>90.02</v>
      </c>
      <c r="J167" s="14"/>
      <c r="K167" s="14">
        <f aca="true" t="shared" si="8" ref="K167:K230">I167</f>
        <v>90.02</v>
      </c>
      <c r="L167" s="14">
        <f aca="true" t="shared" si="9" ref="L167:L219">H167*0.5+K167*0.5</f>
        <v>81.00999999999999</v>
      </c>
      <c r="M167" s="9">
        <f>SUMPRODUCT(($C$3:$C$290=C167)*($L$3:$L$290&gt;L167))+1</f>
        <v>1</v>
      </c>
    </row>
    <row r="168" spans="1:13" s="1" customFormat="1" ht="12">
      <c r="A168" s="9">
        <v>166</v>
      </c>
      <c r="B168" s="6" t="s">
        <v>378</v>
      </c>
      <c r="C168" s="9" t="s">
        <v>379</v>
      </c>
      <c r="D168" s="7">
        <v>309010401</v>
      </c>
      <c r="E168" s="9" t="s">
        <v>382</v>
      </c>
      <c r="F168" s="9" t="s">
        <v>383</v>
      </c>
      <c r="G168" s="9" t="s">
        <v>18</v>
      </c>
      <c r="H168" s="9">
        <v>69</v>
      </c>
      <c r="I168" s="14">
        <v>93.02</v>
      </c>
      <c r="J168" s="14"/>
      <c r="K168" s="14">
        <f t="shared" si="8"/>
        <v>93.02</v>
      </c>
      <c r="L168" s="14">
        <f t="shared" si="9"/>
        <v>81.00999999999999</v>
      </c>
      <c r="M168" s="9">
        <v>2</v>
      </c>
    </row>
    <row r="169" spans="1:13" s="1" customFormat="1" ht="12">
      <c r="A169" s="6">
        <v>167</v>
      </c>
      <c r="B169" s="6" t="s">
        <v>378</v>
      </c>
      <c r="C169" s="6" t="s">
        <v>379</v>
      </c>
      <c r="D169" s="7">
        <v>309010401</v>
      </c>
      <c r="E169" s="8" t="s">
        <v>384</v>
      </c>
      <c r="F169" s="6" t="s">
        <v>385</v>
      </c>
      <c r="G169" s="6" t="s">
        <v>18</v>
      </c>
      <c r="H169" s="6">
        <v>69.2</v>
      </c>
      <c r="I169" s="13">
        <v>92.7</v>
      </c>
      <c r="J169" s="13"/>
      <c r="K169" s="13">
        <f t="shared" si="8"/>
        <v>92.7</v>
      </c>
      <c r="L169" s="13">
        <f t="shared" si="9"/>
        <v>80.95</v>
      </c>
      <c r="M169" s="6">
        <f>SUMPRODUCT(($C$3:$C$290=C169)*($L$3:$L$290&gt;L169))+1</f>
        <v>3</v>
      </c>
    </row>
    <row r="170" spans="1:13" s="1" customFormat="1" ht="12">
      <c r="A170" s="6">
        <v>168</v>
      </c>
      <c r="B170" s="6" t="s">
        <v>378</v>
      </c>
      <c r="C170" s="6" t="s">
        <v>379</v>
      </c>
      <c r="D170" s="7">
        <v>309010401</v>
      </c>
      <c r="E170" s="8" t="s">
        <v>386</v>
      </c>
      <c r="F170" s="6" t="s">
        <v>387</v>
      </c>
      <c r="G170" s="6" t="s">
        <v>18</v>
      </c>
      <c r="H170" s="6">
        <v>72.6</v>
      </c>
      <c r="I170" s="13">
        <v>86.56</v>
      </c>
      <c r="J170" s="13"/>
      <c r="K170" s="13">
        <f t="shared" si="8"/>
        <v>86.56</v>
      </c>
      <c r="L170" s="13">
        <f t="shared" si="9"/>
        <v>79.58</v>
      </c>
      <c r="M170" s="6">
        <f>SUMPRODUCT(($C$3:$C$290=C170)*($L$3:$L$290&gt;L170))+1</f>
        <v>4</v>
      </c>
    </row>
    <row r="171" spans="1:13" s="1" customFormat="1" ht="12">
      <c r="A171" s="6">
        <v>169</v>
      </c>
      <c r="B171" s="6" t="s">
        <v>378</v>
      </c>
      <c r="C171" s="6" t="s">
        <v>379</v>
      </c>
      <c r="D171" s="7">
        <v>309010401</v>
      </c>
      <c r="E171" s="8" t="s">
        <v>388</v>
      </c>
      <c r="F171" s="6" t="s">
        <v>389</v>
      </c>
      <c r="G171" s="6" t="s">
        <v>18</v>
      </c>
      <c r="H171" s="6">
        <v>67</v>
      </c>
      <c r="I171" s="13">
        <v>90.54</v>
      </c>
      <c r="J171" s="13"/>
      <c r="K171" s="13">
        <f t="shared" si="8"/>
        <v>90.54</v>
      </c>
      <c r="L171" s="13">
        <f t="shared" si="9"/>
        <v>78.77000000000001</v>
      </c>
      <c r="M171" s="6">
        <f>SUMPRODUCT(($C$3:$C$290=C171)*($L$3:$L$290&gt;L171))+1</f>
        <v>5</v>
      </c>
    </row>
    <row r="172" spans="1:13" s="1" customFormat="1" ht="12">
      <c r="A172" s="6">
        <v>170</v>
      </c>
      <c r="B172" s="6" t="s">
        <v>378</v>
      </c>
      <c r="C172" s="6" t="s">
        <v>379</v>
      </c>
      <c r="D172" s="7">
        <v>309010401</v>
      </c>
      <c r="E172" s="8" t="s">
        <v>390</v>
      </c>
      <c r="F172" s="6" t="s">
        <v>391</v>
      </c>
      <c r="G172" s="6" t="s">
        <v>18</v>
      </c>
      <c r="H172" s="6">
        <v>69</v>
      </c>
      <c r="I172" s="13">
        <v>88.16</v>
      </c>
      <c r="J172" s="13"/>
      <c r="K172" s="13">
        <f t="shared" si="8"/>
        <v>88.16</v>
      </c>
      <c r="L172" s="13">
        <f t="shared" si="9"/>
        <v>78.58</v>
      </c>
      <c r="M172" s="6">
        <f>SUMPRODUCT(($C$3:$C$290=C172)*($L$3:$L$290&gt;L172))+1</f>
        <v>6</v>
      </c>
    </row>
    <row r="173" spans="1:13" s="1" customFormat="1" ht="12">
      <c r="A173" s="6">
        <v>171</v>
      </c>
      <c r="B173" s="6" t="s">
        <v>378</v>
      </c>
      <c r="C173" s="6" t="s">
        <v>379</v>
      </c>
      <c r="D173" s="7">
        <v>309010401</v>
      </c>
      <c r="E173" s="8" t="s">
        <v>392</v>
      </c>
      <c r="F173" s="6" t="s">
        <v>393</v>
      </c>
      <c r="G173" s="6" t="s">
        <v>18</v>
      </c>
      <c r="H173" s="6">
        <v>71</v>
      </c>
      <c r="I173" s="13">
        <v>85.96</v>
      </c>
      <c r="J173" s="13"/>
      <c r="K173" s="13">
        <f t="shared" si="8"/>
        <v>85.96</v>
      </c>
      <c r="L173" s="13">
        <f t="shared" si="9"/>
        <v>78.47999999999999</v>
      </c>
      <c r="M173" s="6">
        <f>SUMPRODUCT(($C$3:$C$290=C173)*($L$3:$L$290&gt;L173))+1</f>
        <v>7</v>
      </c>
    </row>
    <row r="174" spans="1:13" s="1" customFormat="1" ht="12">
      <c r="A174" s="6">
        <v>172</v>
      </c>
      <c r="B174" s="6" t="s">
        <v>378</v>
      </c>
      <c r="C174" s="6" t="s">
        <v>379</v>
      </c>
      <c r="D174" s="7">
        <v>309010401</v>
      </c>
      <c r="E174" s="8" t="s">
        <v>394</v>
      </c>
      <c r="F174" s="6" t="s">
        <v>395</v>
      </c>
      <c r="G174" s="6" t="s">
        <v>18</v>
      </c>
      <c r="H174" s="6">
        <v>66.6</v>
      </c>
      <c r="I174" s="13">
        <v>90.06</v>
      </c>
      <c r="J174" s="13"/>
      <c r="K174" s="13">
        <f t="shared" si="8"/>
        <v>90.06</v>
      </c>
      <c r="L174" s="13">
        <f t="shared" si="9"/>
        <v>78.33</v>
      </c>
      <c r="M174" s="6">
        <f>SUMPRODUCT(($C$3:$C$290=C174)*($L$3:$L$290&gt;L174))+1</f>
        <v>8</v>
      </c>
    </row>
    <row r="175" spans="1:13" s="1" customFormat="1" ht="12">
      <c r="A175" s="6">
        <v>173</v>
      </c>
      <c r="B175" s="6" t="s">
        <v>378</v>
      </c>
      <c r="C175" s="6" t="s">
        <v>379</v>
      </c>
      <c r="D175" s="7">
        <v>309010401</v>
      </c>
      <c r="E175" s="8" t="s">
        <v>396</v>
      </c>
      <c r="F175" s="6" t="s">
        <v>397</v>
      </c>
      <c r="G175" s="6" t="s">
        <v>18</v>
      </c>
      <c r="H175" s="6">
        <v>69.4</v>
      </c>
      <c r="I175" s="13">
        <v>86.98</v>
      </c>
      <c r="J175" s="13"/>
      <c r="K175" s="13">
        <f t="shared" si="8"/>
        <v>86.98</v>
      </c>
      <c r="L175" s="13">
        <f t="shared" si="9"/>
        <v>78.19</v>
      </c>
      <c r="M175" s="6">
        <f>SUMPRODUCT(($C$3:$C$290=C175)*($L$3:$L$290&gt;L175))+1</f>
        <v>9</v>
      </c>
    </row>
    <row r="176" spans="1:13" s="1" customFormat="1" ht="12">
      <c r="A176" s="6">
        <v>174</v>
      </c>
      <c r="B176" s="6" t="s">
        <v>378</v>
      </c>
      <c r="C176" s="6" t="s">
        <v>379</v>
      </c>
      <c r="D176" s="7">
        <v>309010401</v>
      </c>
      <c r="E176" s="8" t="s">
        <v>398</v>
      </c>
      <c r="F176" s="6" t="s">
        <v>399</v>
      </c>
      <c r="G176" s="6" t="s">
        <v>18</v>
      </c>
      <c r="H176" s="6">
        <v>69</v>
      </c>
      <c r="I176" s="13">
        <v>87.06</v>
      </c>
      <c r="J176" s="13"/>
      <c r="K176" s="13">
        <f t="shared" si="8"/>
        <v>87.06</v>
      </c>
      <c r="L176" s="13">
        <f t="shared" si="9"/>
        <v>78.03</v>
      </c>
      <c r="M176" s="6">
        <f>SUMPRODUCT(($C$3:$C$290=C176)*($L$3:$L$290&gt;L176))+1</f>
        <v>10</v>
      </c>
    </row>
    <row r="177" spans="1:13" s="1" customFormat="1" ht="12">
      <c r="A177" s="6">
        <v>175</v>
      </c>
      <c r="B177" s="6" t="s">
        <v>378</v>
      </c>
      <c r="C177" s="6" t="s">
        <v>379</v>
      </c>
      <c r="D177" s="7">
        <v>309010401</v>
      </c>
      <c r="E177" s="8" t="s">
        <v>400</v>
      </c>
      <c r="F177" s="6" t="s">
        <v>401</v>
      </c>
      <c r="G177" s="6" t="s">
        <v>18</v>
      </c>
      <c r="H177" s="6">
        <v>68.2</v>
      </c>
      <c r="I177" s="13">
        <v>87.48</v>
      </c>
      <c r="J177" s="13"/>
      <c r="K177" s="13">
        <f t="shared" si="8"/>
        <v>87.48</v>
      </c>
      <c r="L177" s="13">
        <f t="shared" si="9"/>
        <v>77.84</v>
      </c>
      <c r="M177" s="6">
        <f>SUMPRODUCT(($C$3:$C$290=C177)*($L$3:$L$290&gt;L177))+1</f>
        <v>11</v>
      </c>
    </row>
    <row r="178" spans="1:13" s="1" customFormat="1" ht="12">
      <c r="A178" s="6">
        <v>176</v>
      </c>
      <c r="B178" s="6" t="s">
        <v>378</v>
      </c>
      <c r="C178" s="6" t="s">
        <v>379</v>
      </c>
      <c r="D178" s="7">
        <v>309010401</v>
      </c>
      <c r="E178" s="8" t="s">
        <v>402</v>
      </c>
      <c r="F178" s="6" t="s">
        <v>403</v>
      </c>
      <c r="G178" s="6" t="s">
        <v>18</v>
      </c>
      <c r="H178" s="6">
        <v>69.4</v>
      </c>
      <c r="I178" s="13">
        <v>85.64</v>
      </c>
      <c r="J178" s="13"/>
      <c r="K178" s="13">
        <f t="shared" si="8"/>
        <v>85.64</v>
      </c>
      <c r="L178" s="13">
        <f t="shared" si="9"/>
        <v>77.52000000000001</v>
      </c>
      <c r="M178" s="6">
        <f>SUMPRODUCT(($C$3:$C$290=C178)*($L$3:$L$290&gt;L178))+1</f>
        <v>12</v>
      </c>
    </row>
    <row r="179" spans="1:13" s="1" customFormat="1" ht="12">
      <c r="A179" s="6">
        <v>177</v>
      </c>
      <c r="B179" s="6" t="s">
        <v>378</v>
      </c>
      <c r="C179" s="6" t="s">
        <v>379</v>
      </c>
      <c r="D179" s="7">
        <v>309010401</v>
      </c>
      <c r="E179" s="8" t="s">
        <v>404</v>
      </c>
      <c r="F179" s="6" t="s">
        <v>405</v>
      </c>
      <c r="G179" s="6" t="s">
        <v>18</v>
      </c>
      <c r="H179" s="6">
        <v>69.2</v>
      </c>
      <c r="I179" s="13">
        <v>85.42</v>
      </c>
      <c r="J179" s="13"/>
      <c r="K179" s="13">
        <f t="shared" si="8"/>
        <v>85.42</v>
      </c>
      <c r="L179" s="13">
        <f t="shared" si="9"/>
        <v>77.31</v>
      </c>
      <c r="M179" s="6">
        <f>SUMPRODUCT(($C$3:$C$290=C179)*($L$3:$L$290&gt;L179))+1</f>
        <v>13</v>
      </c>
    </row>
    <row r="180" spans="1:13" s="1" customFormat="1" ht="12">
      <c r="A180" s="6">
        <v>178</v>
      </c>
      <c r="B180" s="6" t="s">
        <v>378</v>
      </c>
      <c r="C180" s="6" t="s">
        <v>379</v>
      </c>
      <c r="D180" s="7">
        <v>309010401</v>
      </c>
      <c r="E180" s="8" t="s">
        <v>406</v>
      </c>
      <c r="F180" s="6" t="s">
        <v>407</v>
      </c>
      <c r="G180" s="6" t="s">
        <v>18</v>
      </c>
      <c r="H180" s="6">
        <v>66.6</v>
      </c>
      <c r="I180" s="13">
        <v>87.78</v>
      </c>
      <c r="J180" s="13"/>
      <c r="K180" s="13">
        <f t="shared" si="8"/>
        <v>87.78</v>
      </c>
      <c r="L180" s="13">
        <f t="shared" si="9"/>
        <v>77.19</v>
      </c>
      <c r="M180" s="6">
        <f>SUMPRODUCT(($C$3:$C$290=C180)*($L$3:$L$290&gt;L180))+1</f>
        <v>14</v>
      </c>
    </row>
    <row r="181" spans="1:13" s="1" customFormat="1" ht="12">
      <c r="A181" s="6">
        <v>179</v>
      </c>
      <c r="B181" s="6" t="s">
        <v>378</v>
      </c>
      <c r="C181" s="6" t="s">
        <v>379</v>
      </c>
      <c r="D181" s="7">
        <v>309010401</v>
      </c>
      <c r="E181" s="8" t="s">
        <v>408</v>
      </c>
      <c r="F181" s="6" t="s">
        <v>409</v>
      </c>
      <c r="G181" s="6" t="s">
        <v>18</v>
      </c>
      <c r="H181" s="6">
        <v>66.6</v>
      </c>
      <c r="I181" s="13">
        <v>87.64</v>
      </c>
      <c r="J181" s="13"/>
      <c r="K181" s="13">
        <f t="shared" si="8"/>
        <v>87.64</v>
      </c>
      <c r="L181" s="13">
        <f t="shared" si="9"/>
        <v>77.12</v>
      </c>
      <c r="M181" s="6">
        <f>SUMPRODUCT(($C$3:$C$290=C181)*($L$3:$L$290&gt;L181))+1</f>
        <v>15</v>
      </c>
    </row>
    <row r="182" spans="1:13" s="1" customFormat="1" ht="12">
      <c r="A182" s="6">
        <v>180</v>
      </c>
      <c r="B182" s="6" t="s">
        <v>378</v>
      </c>
      <c r="C182" s="6" t="s">
        <v>379</v>
      </c>
      <c r="D182" s="7">
        <v>309010401</v>
      </c>
      <c r="E182" s="8" t="s">
        <v>410</v>
      </c>
      <c r="F182" s="6" t="s">
        <v>411</v>
      </c>
      <c r="G182" s="6" t="s">
        <v>18</v>
      </c>
      <c r="H182" s="6">
        <v>66.6</v>
      </c>
      <c r="I182" s="13">
        <v>87.46</v>
      </c>
      <c r="J182" s="13"/>
      <c r="K182" s="13">
        <f t="shared" si="8"/>
        <v>87.46</v>
      </c>
      <c r="L182" s="13">
        <f t="shared" si="9"/>
        <v>77.03</v>
      </c>
      <c r="M182" s="6">
        <f>SUMPRODUCT(($C$3:$C$290=C182)*($L$3:$L$290&gt;L182))+1</f>
        <v>16</v>
      </c>
    </row>
    <row r="183" spans="1:13" s="1" customFormat="1" ht="12">
      <c r="A183" s="6">
        <v>181</v>
      </c>
      <c r="B183" s="6" t="s">
        <v>378</v>
      </c>
      <c r="C183" s="6" t="s">
        <v>379</v>
      </c>
      <c r="D183" s="7">
        <v>309010401</v>
      </c>
      <c r="E183" s="8" t="s">
        <v>412</v>
      </c>
      <c r="F183" s="6" t="s">
        <v>413</v>
      </c>
      <c r="G183" s="6" t="s">
        <v>18</v>
      </c>
      <c r="H183" s="6">
        <v>67.2</v>
      </c>
      <c r="I183" s="13">
        <v>86.44</v>
      </c>
      <c r="J183" s="13"/>
      <c r="K183" s="13">
        <f t="shared" si="8"/>
        <v>86.44</v>
      </c>
      <c r="L183" s="13">
        <f t="shared" si="9"/>
        <v>76.82</v>
      </c>
      <c r="M183" s="6">
        <f>SUMPRODUCT(($C$3:$C$290=C183)*($L$3:$L$290&gt;L183))+1</f>
        <v>17</v>
      </c>
    </row>
    <row r="184" spans="1:13" s="1" customFormat="1" ht="12">
      <c r="A184" s="6">
        <v>182</v>
      </c>
      <c r="B184" s="6" t="s">
        <v>378</v>
      </c>
      <c r="C184" s="6" t="s">
        <v>379</v>
      </c>
      <c r="D184" s="7">
        <v>309010401</v>
      </c>
      <c r="E184" s="8" t="s">
        <v>414</v>
      </c>
      <c r="F184" s="6" t="s">
        <v>415</v>
      </c>
      <c r="G184" s="6" t="s">
        <v>18</v>
      </c>
      <c r="H184" s="6">
        <v>67.2</v>
      </c>
      <c r="I184" s="13">
        <v>86.42</v>
      </c>
      <c r="J184" s="13"/>
      <c r="K184" s="13">
        <f t="shared" si="8"/>
        <v>86.42</v>
      </c>
      <c r="L184" s="13">
        <f t="shared" si="9"/>
        <v>76.81</v>
      </c>
      <c r="M184" s="6">
        <f>SUMPRODUCT(($C$3:$C$290=C184)*($L$3:$L$290&gt;L184))+1</f>
        <v>18</v>
      </c>
    </row>
    <row r="185" spans="1:13" s="1" customFormat="1" ht="12">
      <c r="A185" s="6">
        <v>183</v>
      </c>
      <c r="B185" s="6" t="s">
        <v>378</v>
      </c>
      <c r="C185" s="6" t="s">
        <v>379</v>
      </c>
      <c r="D185" s="7">
        <v>309010401</v>
      </c>
      <c r="E185" s="8" t="s">
        <v>416</v>
      </c>
      <c r="F185" s="6" t="s">
        <v>417</v>
      </c>
      <c r="G185" s="6" t="s">
        <v>18</v>
      </c>
      <c r="H185" s="6">
        <v>66.4</v>
      </c>
      <c r="I185" s="13">
        <v>87.16</v>
      </c>
      <c r="J185" s="13"/>
      <c r="K185" s="13">
        <f t="shared" si="8"/>
        <v>87.16</v>
      </c>
      <c r="L185" s="13">
        <f t="shared" si="9"/>
        <v>76.78</v>
      </c>
      <c r="M185" s="6">
        <f>SUMPRODUCT(($C$3:$C$290=C185)*($L$3:$L$290&gt;L185))+1</f>
        <v>19</v>
      </c>
    </row>
    <row r="186" spans="1:13" s="1" customFormat="1" ht="12">
      <c r="A186" s="6">
        <v>184</v>
      </c>
      <c r="B186" s="6" t="s">
        <v>378</v>
      </c>
      <c r="C186" s="6" t="s">
        <v>379</v>
      </c>
      <c r="D186" s="7">
        <v>309010401</v>
      </c>
      <c r="E186" s="8" t="s">
        <v>418</v>
      </c>
      <c r="F186" s="6" t="s">
        <v>419</v>
      </c>
      <c r="G186" s="6" t="s">
        <v>18</v>
      </c>
      <c r="H186" s="6">
        <v>67.6</v>
      </c>
      <c r="I186" s="13">
        <v>85.94</v>
      </c>
      <c r="J186" s="13"/>
      <c r="K186" s="13">
        <f t="shared" si="8"/>
        <v>85.94</v>
      </c>
      <c r="L186" s="13">
        <f t="shared" si="9"/>
        <v>76.77</v>
      </c>
      <c r="M186" s="6">
        <f>SUMPRODUCT(($C$3:$C$290=C186)*($L$3:$L$290&gt;L186))+1</f>
        <v>20</v>
      </c>
    </row>
    <row r="187" spans="1:13" s="1" customFormat="1" ht="12">
      <c r="A187" s="6">
        <v>185</v>
      </c>
      <c r="B187" s="6" t="s">
        <v>378</v>
      </c>
      <c r="C187" s="6" t="s">
        <v>379</v>
      </c>
      <c r="D187" s="7">
        <v>309010401</v>
      </c>
      <c r="E187" s="8" t="s">
        <v>420</v>
      </c>
      <c r="F187" s="6" t="s">
        <v>421</v>
      </c>
      <c r="G187" s="6" t="s">
        <v>18</v>
      </c>
      <c r="H187" s="6">
        <v>68.8</v>
      </c>
      <c r="I187" s="13">
        <v>84.26</v>
      </c>
      <c r="J187" s="13"/>
      <c r="K187" s="13">
        <f t="shared" si="8"/>
        <v>84.26</v>
      </c>
      <c r="L187" s="13">
        <f t="shared" si="9"/>
        <v>76.53</v>
      </c>
      <c r="M187" s="6">
        <f>SUMPRODUCT(($C$3:$C$290=C187)*($L$3:$L$290&gt;L187))+1</f>
        <v>21</v>
      </c>
    </row>
    <row r="188" spans="1:13" s="1" customFormat="1" ht="12">
      <c r="A188" s="6">
        <v>186</v>
      </c>
      <c r="B188" s="6" t="s">
        <v>378</v>
      </c>
      <c r="C188" s="6" t="s">
        <v>379</v>
      </c>
      <c r="D188" s="7">
        <v>309010401</v>
      </c>
      <c r="E188" s="8" t="s">
        <v>422</v>
      </c>
      <c r="F188" s="6" t="s">
        <v>423</v>
      </c>
      <c r="G188" s="6" t="s">
        <v>18</v>
      </c>
      <c r="H188" s="6">
        <v>65.8</v>
      </c>
      <c r="I188" s="13">
        <v>87.18</v>
      </c>
      <c r="J188" s="13"/>
      <c r="K188" s="13">
        <f t="shared" si="8"/>
        <v>87.18</v>
      </c>
      <c r="L188" s="13">
        <f t="shared" si="9"/>
        <v>76.49000000000001</v>
      </c>
      <c r="M188" s="6">
        <f>SUMPRODUCT(($C$3:$C$290=C188)*($L$3:$L$290&gt;L188))+1</f>
        <v>22</v>
      </c>
    </row>
    <row r="189" spans="1:13" s="1" customFormat="1" ht="12">
      <c r="A189" s="6">
        <v>187</v>
      </c>
      <c r="B189" s="6" t="s">
        <v>378</v>
      </c>
      <c r="C189" s="6" t="s">
        <v>379</v>
      </c>
      <c r="D189" s="7">
        <v>309010401</v>
      </c>
      <c r="E189" s="8" t="s">
        <v>424</v>
      </c>
      <c r="F189" s="6" t="s">
        <v>425</v>
      </c>
      <c r="G189" s="6" t="s">
        <v>18</v>
      </c>
      <c r="H189" s="6">
        <v>66.2</v>
      </c>
      <c r="I189" s="13">
        <v>86.76</v>
      </c>
      <c r="J189" s="13"/>
      <c r="K189" s="13">
        <f t="shared" si="8"/>
        <v>86.76</v>
      </c>
      <c r="L189" s="13">
        <f t="shared" si="9"/>
        <v>76.48</v>
      </c>
      <c r="M189" s="6">
        <f>SUMPRODUCT(($C$3:$C$290=C189)*($L$3:$L$290&gt;L189))+1</f>
        <v>23</v>
      </c>
    </row>
    <row r="190" spans="1:13" s="1" customFormat="1" ht="12">
      <c r="A190" s="6">
        <v>188</v>
      </c>
      <c r="B190" s="6" t="s">
        <v>378</v>
      </c>
      <c r="C190" s="6" t="s">
        <v>379</v>
      </c>
      <c r="D190" s="7">
        <v>309010401</v>
      </c>
      <c r="E190" s="8" t="s">
        <v>426</v>
      </c>
      <c r="F190" s="6" t="s">
        <v>427</v>
      </c>
      <c r="G190" s="6" t="s">
        <v>18</v>
      </c>
      <c r="H190" s="6">
        <v>65.2</v>
      </c>
      <c r="I190" s="13">
        <v>87.72</v>
      </c>
      <c r="J190" s="13"/>
      <c r="K190" s="13">
        <f t="shared" si="8"/>
        <v>87.72</v>
      </c>
      <c r="L190" s="13">
        <f t="shared" si="9"/>
        <v>76.46000000000001</v>
      </c>
      <c r="M190" s="6">
        <f>SUMPRODUCT(($C$3:$C$290=C190)*($L$3:$L$290&gt;L190))+1</f>
        <v>24</v>
      </c>
    </row>
    <row r="191" spans="1:13" s="1" customFormat="1" ht="12">
      <c r="A191" s="6">
        <v>189</v>
      </c>
      <c r="B191" s="6" t="s">
        <v>378</v>
      </c>
      <c r="C191" s="6" t="s">
        <v>379</v>
      </c>
      <c r="D191" s="7">
        <v>309010401</v>
      </c>
      <c r="E191" s="8" t="s">
        <v>428</v>
      </c>
      <c r="F191" s="6" t="s">
        <v>429</v>
      </c>
      <c r="G191" s="6" t="s">
        <v>18</v>
      </c>
      <c r="H191" s="6">
        <v>68.2</v>
      </c>
      <c r="I191" s="13">
        <v>84.56</v>
      </c>
      <c r="J191" s="13"/>
      <c r="K191" s="13">
        <f t="shared" si="8"/>
        <v>84.56</v>
      </c>
      <c r="L191" s="13">
        <f t="shared" si="9"/>
        <v>76.38</v>
      </c>
      <c r="M191" s="6">
        <f>SUMPRODUCT(($C$3:$C$290=C191)*($L$3:$L$290&gt;L191))+1</f>
        <v>25</v>
      </c>
    </row>
    <row r="192" spans="1:13" s="1" customFormat="1" ht="12">
      <c r="A192" s="6">
        <v>190</v>
      </c>
      <c r="B192" s="6" t="s">
        <v>378</v>
      </c>
      <c r="C192" s="6" t="s">
        <v>379</v>
      </c>
      <c r="D192" s="7">
        <v>309010401</v>
      </c>
      <c r="E192" s="8" t="s">
        <v>430</v>
      </c>
      <c r="F192" s="6" t="s">
        <v>431</v>
      </c>
      <c r="G192" s="6" t="s">
        <v>18</v>
      </c>
      <c r="H192" s="6">
        <v>64.6</v>
      </c>
      <c r="I192" s="13">
        <v>87.76</v>
      </c>
      <c r="J192" s="13"/>
      <c r="K192" s="13">
        <f t="shared" si="8"/>
        <v>87.76</v>
      </c>
      <c r="L192" s="13">
        <f t="shared" si="9"/>
        <v>76.18</v>
      </c>
      <c r="M192" s="6">
        <f>SUMPRODUCT(($C$3:$C$290=C192)*($L$3:$L$290&gt;L192))+1</f>
        <v>26</v>
      </c>
    </row>
    <row r="193" spans="1:13" s="1" customFormat="1" ht="12">
      <c r="A193" s="6">
        <v>191</v>
      </c>
      <c r="B193" s="6" t="s">
        <v>378</v>
      </c>
      <c r="C193" s="6" t="s">
        <v>379</v>
      </c>
      <c r="D193" s="7">
        <v>309010401</v>
      </c>
      <c r="E193" s="8" t="s">
        <v>432</v>
      </c>
      <c r="F193" s="6" t="s">
        <v>433</v>
      </c>
      <c r="G193" s="6" t="s">
        <v>18</v>
      </c>
      <c r="H193" s="6">
        <v>65.6</v>
      </c>
      <c r="I193" s="13">
        <v>86.5</v>
      </c>
      <c r="J193" s="13"/>
      <c r="K193" s="13">
        <f t="shared" si="8"/>
        <v>86.5</v>
      </c>
      <c r="L193" s="13">
        <f t="shared" si="9"/>
        <v>76.05</v>
      </c>
      <c r="M193" s="6">
        <f>SUMPRODUCT(($C$3:$C$290=C193)*($L$3:$L$290&gt;L193))+1</f>
        <v>27</v>
      </c>
    </row>
    <row r="194" spans="1:13" s="1" customFormat="1" ht="12">
      <c r="A194" s="6">
        <v>192</v>
      </c>
      <c r="B194" s="6" t="s">
        <v>378</v>
      </c>
      <c r="C194" s="6" t="s">
        <v>379</v>
      </c>
      <c r="D194" s="7">
        <v>309010401</v>
      </c>
      <c r="E194" s="8" t="s">
        <v>434</v>
      </c>
      <c r="F194" s="6" t="s">
        <v>435</v>
      </c>
      <c r="G194" s="6" t="s">
        <v>18</v>
      </c>
      <c r="H194" s="6">
        <v>65.8</v>
      </c>
      <c r="I194" s="13">
        <v>86.26</v>
      </c>
      <c r="J194" s="13"/>
      <c r="K194" s="13">
        <f t="shared" si="8"/>
        <v>86.26</v>
      </c>
      <c r="L194" s="13">
        <f t="shared" si="9"/>
        <v>76.03</v>
      </c>
      <c r="M194" s="6">
        <f>SUMPRODUCT(($C$3:$C$290=C194)*($L$3:$L$290&gt;L194))+1</f>
        <v>28</v>
      </c>
    </row>
    <row r="195" spans="1:13" s="1" customFormat="1" ht="12">
      <c r="A195" s="6">
        <v>193</v>
      </c>
      <c r="B195" s="6" t="s">
        <v>378</v>
      </c>
      <c r="C195" s="6" t="s">
        <v>379</v>
      </c>
      <c r="D195" s="7">
        <v>309010401</v>
      </c>
      <c r="E195" s="8" t="s">
        <v>436</v>
      </c>
      <c r="F195" s="6" t="s">
        <v>437</v>
      </c>
      <c r="G195" s="6" t="s">
        <v>18</v>
      </c>
      <c r="H195" s="6">
        <v>66</v>
      </c>
      <c r="I195" s="13">
        <v>85.84</v>
      </c>
      <c r="J195" s="13"/>
      <c r="K195" s="13">
        <f t="shared" si="8"/>
        <v>85.84</v>
      </c>
      <c r="L195" s="13">
        <f t="shared" si="9"/>
        <v>75.92</v>
      </c>
      <c r="M195" s="6">
        <f>SUMPRODUCT(($C$3:$C$290=C195)*($L$3:$L$290&gt;L195))+1</f>
        <v>29</v>
      </c>
    </row>
    <row r="196" spans="1:13" s="1" customFormat="1" ht="12">
      <c r="A196" s="6">
        <v>194</v>
      </c>
      <c r="B196" s="6" t="s">
        <v>378</v>
      </c>
      <c r="C196" s="6" t="s">
        <v>379</v>
      </c>
      <c r="D196" s="7">
        <v>309010401</v>
      </c>
      <c r="E196" s="8" t="s">
        <v>438</v>
      </c>
      <c r="F196" s="6" t="s">
        <v>439</v>
      </c>
      <c r="G196" s="6" t="s">
        <v>18</v>
      </c>
      <c r="H196" s="6">
        <v>64.4</v>
      </c>
      <c r="I196" s="13">
        <v>87.28</v>
      </c>
      <c r="J196" s="13"/>
      <c r="K196" s="13">
        <f t="shared" si="8"/>
        <v>87.28</v>
      </c>
      <c r="L196" s="13">
        <f t="shared" si="9"/>
        <v>75.84</v>
      </c>
      <c r="M196" s="6">
        <f>SUMPRODUCT(($C$3:$C$290=C196)*($L$3:$L$290&gt;L196))+1</f>
        <v>30</v>
      </c>
    </row>
    <row r="197" spans="1:13" s="1" customFormat="1" ht="12">
      <c r="A197" s="6">
        <v>195</v>
      </c>
      <c r="B197" s="6" t="s">
        <v>378</v>
      </c>
      <c r="C197" s="6" t="s">
        <v>379</v>
      </c>
      <c r="D197" s="7">
        <v>309010401</v>
      </c>
      <c r="E197" s="8" t="s">
        <v>33</v>
      </c>
      <c r="F197" s="6" t="s">
        <v>440</v>
      </c>
      <c r="G197" s="6" t="s">
        <v>18</v>
      </c>
      <c r="H197" s="6">
        <v>65.8</v>
      </c>
      <c r="I197" s="13">
        <v>85.8</v>
      </c>
      <c r="J197" s="13"/>
      <c r="K197" s="13">
        <f t="shared" si="8"/>
        <v>85.8</v>
      </c>
      <c r="L197" s="13">
        <f t="shared" si="9"/>
        <v>75.8</v>
      </c>
      <c r="M197" s="6">
        <f>SUMPRODUCT(($C$3:$C$290=C197)*($L$3:$L$290&gt;L197))+1</f>
        <v>31</v>
      </c>
    </row>
    <row r="198" spans="1:13" s="1" customFormat="1" ht="12">
      <c r="A198" s="9">
        <v>196</v>
      </c>
      <c r="B198" s="6" t="s">
        <v>378</v>
      </c>
      <c r="C198" s="9" t="s">
        <v>379</v>
      </c>
      <c r="D198" s="7">
        <v>309010401</v>
      </c>
      <c r="E198" s="9" t="s">
        <v>441</v>
      </c>
      <c r="F198" s="9" t="s">
        <v>442</v>
      </c>
      <c r="G198" s="9" t="s">
        <v>18</v>
      </c>
      <c r="H198" s="9">
        <v>67.6</v>
      </c>
      <c r="I198" s="14">
        <v>83.48</v>
      </c>
      <c r="J198" s="14"/>
      <c r="K198" s="14">
        <f t="shared" si="8"/>
        <v>83.48</v>
      </c>
      <c r="L198" s="14">
        <f t="shared" si="9"/>
        <v>75.53999999999999</v>
      </c>
      <c r="M198" s="9">
        <f>SUMPRODUCT(($C$3:$C$290=C198)*($L$3:$L$290&gt;L198))+1</f>
        <v>32</v>
      </c>
    </row>
    <row r="199" spans="1:13" s="1" customFormat="1" ht="12">
      <c r="A199" s="9">
        <v>197</v>
      </c>
      <c r="B199" s="6" t="s">
        <v>378</v>
      </c>
      <c r="C199" s="9" t="s">
        <v>379</v>
      </c>
      <c r="D199" s="7">
        <v>309010401</v>
      </c>
      <c r="E199" s="9" t="s">
        <v>443</v>
      </c>
      <c r="F199" s="9" t="s">
        <v>444</v>
      </c>
      <c r="G199" s="9" t="s">
        <v>18</v>
      </c>
      <c r="H199" s="9">
        <v>65</v>
      </c>
      <c r="I199" s="14">
        <v>86.08</v>
      </c>
      <c r="J199" s="14"/>
      <c r="K199" s="14">
        <f t="shared" si="8"/>
        <v>86.08</v>
      </c>
      <c r="L199" s="14">
        <f t="shared" si="9"/>
        <v>75.53999999999999</v>
      </c>
      <c r="M199" s="9">
        <v>33</v>
      </c>
    </row>
    <row r="200" spans="1:13" s="1" customFormat="1" ht="12">
      <c r="A200" s="6">
        <v>198</v>
      </c>
      <c r="B200" s="6" t="s">
        <v>378</v>
      </c>
      <c r="C200" s="6" t="s">
        <v>379</v>
      </c>
      <c r="D200" s="7">
        <v>309010401</v>
      </c>
      <c r="E200" s="8" t="s">
        <v>445</v>
      </c>
      <c r="F200" s="6" t="s">
        <v>446</v>
      </c>
      <c r="G200" s="6" t="s">
        <v>18</v>
      </c>
      <c r="H200" s="6">
        <v>64.8</v>
      </c>
      <c r="I200" s="13">
        <v>86.24</v>
      </c>
      <c r="J200" s="13"/>
      <c r="K200" s="13">
        <f t="shared" si="8"/>
        <v>86.24</v>
      </c>
      <c r="L200" s="13">
        <f t="shared" si="9"/>
        <v>75.52</v>
      </c>
      <c r="M200" s="6">
        <f>SUMPRODUCT(($C$3:$C$290=C200)*($L$3:$L$290&gt;L200))+1</f>
        <v>34</v>
      </c>
    </row>
    <row r="201" spans="1:13" s="1" customFormat="1" ht="12">
      <c r="A201" s="6">
        <v>199</v>
      </c>
      <c r="B201" s="6" t="s">
        <v>378</v>
      </c>
      <c r="C201" s="6" t="s">
        <v>379</v>
      </c>
      <c r="D201" s="7">
        <v>309010401</v>
      </c>
      <c r="E201" s="8" t="s">
        <v>447</v>
      </c>
      <c r="F201" s="6" t="s">
        <v>448</v>
      </c>
      <c r="G201" s="6" t="s">
        <v>18</v>
      </c>
      <c r="H201" s="6">
        <v>65.2</v>
      </c>
      <c r="I201" s="13">
        <v>85.62</v>
      </c>
      <c r="J201" s="13"/>
      <c r="K201" s="13">
        <f t="shared" si="8"/>
        <v>85.62</v>
      </c>
      <c r="L201" s="13">
        <f t="shared" si="9"/>
        <v>75.41</v>
      </c>
      <c r="M201" s="6">
        <f>SUMPRODUCT(($C$3:$C$290=C201)*($L$3:$L$290&gt;L201))+1</f>
        <v>35</v>
      </c>
    </row>
    <row r="202" spans="1:13" s="1" customFormat="1" ht="12">
      <c r="A202" s="9">
        <v>200</v>
      </c>
      <c r="B202" s="6" t="s">
        <v>378</v>
      </c>
      <c r="C202" s="9" t="s">
        <v>379</v>
      </c>
      <c r="D202" s="7">
        <v>309010401</v>
      </c>
      <c r="E202" s="9" t="s">
        <v>449</v>
      </c>
      <c r="F202" s="9" t="s">
        <v>450</v>
      </c>
      <c r="G202" s="9" t="s">
        <v>18</v>
      </c>
      <c r="H202" s="9">
        <v>65</v>
      </c>
      <c r="I202" s="14">
        <v>85.04</v>
      </c>
      <c r="J202" s="14"/>
      <c r="K202" s="14">
        <f t="shared" si="8"/>
        <v>85.04</v>
      </c>
      <c r="L202" s="14">
        <f t="shared" si="9"/>
        <v>75.02000000000001</v>
      </c>
      <c r="M202" s="9">
        <f>SUMPRODUCT(($C$3:$C$290=C202)*($L$3:$L$290&gt;L202))+1</f>
        <v>36</v>
      </c>
    </row>
    <row r="203" spans="1:13" s="1" customFormat="1" ht="12">
      <c r="A203" s="9">
        <v>201</v>
      </c>
      <c r="B203" s="6" t="s">
        <v>378</v>
      </c>
      <c r="C203" s="9" t="s">
        <v>379</v>
      </c>
      <c r="D203" s="7">
        <v>309010401</v>
      </c>
      <c r="E203" s="9" t="s">
        <v>451</v>
      </c>
      <c r="F203" s="9" t="s">
        <v>452</v>
      </c>
      <c r="G203" s="9" t="s">
        <v>18</v>
      </c>
      <c r="H203" s="9">
        <v>64.4</v>
      </c>
      <c r="I203" s="14">
        <v>85.64</v>
      </c>
      <c r="J203" s="14"/>
      <c r="K203" s="14">
        <f t="shared" si="8"/>
        <v>85.64</v>
      </c>
      <c r="L203" s="14">
        <f t="shared" si="9"/>
        <v>75.02000000000001</v>
      </c>
      <c r="M203" s="9">
        <v>37</v>
      </c>
    </row>
    <row r="204" spans="1:13" s="1" customFormat="1" ht="12">
      <c r="A204" s="6">
        <v>202</v>
      </c>
      <c r="B204" s="6" t="s">
        <v>378</v>
      </c>
      <c r="C204" s="6" t="s">
        <v>379</v>
      </c>
      <c r="D204" s="7">
        <v>309010401</v>
      </c>
      <c r="E204" s="8" t="s">
        <v>453</v>
      </c>
      <c r="F204" s="6" t="s">
        <v>454</v>
      </c>
      <c r="G204" s="6" t="s">
        <v>18</v>
      </c>
      <c r="H204" s="6">
        <v>65.6</v>
      </c>
      <c r="I204" s="13">
        <v>84.14</v>
      </c>
      <c r="J204" s="13"/>
      <c r="K204" s="13">
        <f t="shared" si="8"/>
        <v>84.14</v>
      </c>
      <c r="L204" s="13">
        <f t="shared" si="9"/>
        <v>74.87</v>
      </c>
      <c r="M204" s="6">
        <f>SUMPRODUCT(($C$3:$C$290=C204)*($L$3:$L$290&gt;L204))+1</f>
        <v>38</v>
      </c>
    </row>
    <row r="205" spans="1:13" s="1" customFormat="1" ht="12">
      <c r="A205" s="6">
        <v>203</v>
      </c>
      <c r="B205" s="6" t="s">
        <v>378</v>
      </c>
      <c r="C205" s="6" t="s">
        <v>379</v>
      </c>
      <c r="D205" s="7">
        <v>309010401</v>
      </c>
      <c r="E205" s="8" t="s">
        <v>455</v>
      </c>
      <c r="F205" s="6" t="s">
        <v>456</v>
      </c>
      <c r="G205" s="6" t="s">
        <v>18</v>
      </c>
      <c r="H205" s="6">
        <v>66.2</v>
      </c>
      <c r="I205" s="13">
        <v>83.4</v>
      </c>
      <c r="J205" s="13"/>
      <c r="K205" s="13">
        <f t="shared" si="8"/>
        <v>83.4</v>
      </c>
      <c r="L205" s="13">
        <f t="shared" si="9"/>
        <v>74.80000000000001</v>
      </c>
      <c r="M205" s="6">
        <f>SUMPRODUCT(($C$3:$C$290=C205)*($L$3:$L$290&gt;L205))+1</f>
        <v>39</v>
      </c>
    </row>
    <row r="206" spans="1:13" s="1" customFormat="1" ht="12">
      <c r="A206" s="6">
        <v>204</v>
      </c>
      <c r="B206" s="6" t="s">
        <v>378</v>
      </c>
      <c r="C206" s="6" t="s">
        <v>379</v>
      </c>
      <c r="D206" s="7">
        <v>309010401</v>
      </c>
      <c r="E206" s="8" t="s">
        <v>457</v>
      </c>
      <c r="F206" s="6" t="s">
        <v>458</v>
      </c>
      <c r="G206" s="6" t="s">
        <v>18</v>
      </c>
      <c r="H206" s="6">
        <v>67.8</v>
      </c>
      <c r="I206" s="13">
        <v>81.78</v>
      </c>
      <c r="J206" s="13"/>
      <c r="K206" s="13">
        <f t="shared" si="8"/>
        <v>81.78</v>
      </c>
      <c r="L206" s="13">
        <f t="shared" si="9"/>
        <v>74.78999999999999</v>
      </c>
      <c r="M206" s="6">
        <f>SUMPRODUCT(($C$3:$C$290=C206)*($L$3:$L$290&gt;L206))+1</f>
        <v>40</v>
      </c>
    </row>
    <row r="207" spans="1:13" s="1" customFormat="1" ht="12">
      <c r="A207" s="6">
        <v>205</v>
      </c>
      <c r="B207" s="6" t="s">
        <v>378</v>
      </c>
      <c r="C207" s="6" t="s">
        <v>379</v>
      </c>
      <c r="D207" s="7">
        <v>309010401</v>
      </c>
      <c r="E207" s="8" t="s">
        <v>459</v>
      </c>
      <c r="F207" s="6" t="s">
        <v>460</v>
      </c>
      <c r="G207" s="6" t="s">
        <v>18</v>
      </c>
      <c r="H207" s="6">
        <v>69</v>
      </c>
      <c r="I207" s="13">
        <v>80.04</v>
      </c>
      <c r="J207" s="13"/>
      <c r="K207" s="13">
        <f t="shared" si="8"/>
        <v>80.04</v>
      </c>
      <c r="L207" s="13">
        <f t="shared" si="9"/>
        <v>74.52000000000001</v>
      </c>
      <c r="M207" s="6">
        <f>SUMPRODUCT(($C$3:$C$290=C207)*($L$3:$L$290&gt;L207))+1</f>
        <v>41</v>
      </c>
    </row>
    <row r="208" spans="1:13" s="1" customFormat="1" ht="12">
      <c r="A208" s="6">
        <v>206</v>
      </c>
      <c r="B208" s="6" t="s">
        <v>378</v>
      </c>
      <c r="C208" s="6" t="s">
        <v>461</v>
      </c>
      <c r="D208" s="7">
        <v>309010402</v>
      </c>
      <c r="E208" s="8" t="s">
        <v>462</v>
      </c>
      <c r="F208" s="6" t="s">
        <v>463</v>
      </c>
      <c r="G208" s="6" t="s">
        <v>18</v>
      </c>
      <c r="H208" s="6">
        <v>75.4</v>
      </c>
      <c r="I208" s="13">
        <v>88.88</v>
      </c>
      <c r="J208" s="13"/>
      <c r="K208" s="13">
        <f t="shared" si="8"/>
        <v>88.88</v>
      </c>
      <c r="L208" s="13">
        <f aca="true" t="shared" si="10" ref="L208:L267">H208*0.5+K208*0.5</f>
        <v>82.14</v>
      </c>
      <c r="M208" s="6">
        <f>SUMPRODUCT(($C$3:$C$290=C208)*($L$3:$L$290&gt;L208))+1</f>
        <v>1</v>
      </c>
    </row>
    <row r="209" spans="1:13" s="1" customFormat="1" ht="12">
      <c r="A209" s="6">
        <v>207</v>
      </c>
      <c r="B209" s="6" t="s">
        <v>378</v>
      </c>
      <c r="C209" s="6" t="s">
        <v>461</v>
      </c>
      <c r="D209" s="7">
        <v>309010402</v>
      </c>
      <c r="E209" s="8" t="s">
        <v>464</v>
      </c>
      <c r="F209" s="6" t="s">
        <v>465</v>
      </c>
      <c r="G209" s="6" t="s">
        <v>18</v>
      </c>
      <c r="H209" s="6">
        <v>70.6</v>
      </c>
      <c r="I209" s="13">
        <v>90.2</v>
      </c>
      <c r="J209" s="13"/>
      <c r="K209" s="13">
        <f t="shared" si="8"/>
        <v>90.2</v>
      </c>
      <c r="L209" s="13">
        <f t="shared" si="10"/>
        <v>80.4</v>
      </c>
      <c r="M209" s="6">
        <f>SUMPRODUCT(($C$3:$C$290=C209)*($L$3:$L$290&gt;L209))+1</f>
        <v>2</v>
      </c>
    </row>
    <row r="210" spans="1:13" s="1" customFormat="1" ht="12">
      <c r="A210" s="6">
        <v>208</v>
      </c>
      <c r="B210" s="6" t="s">
        <v>378</v>
      </c>
      <c r="C210" s="6" t="s">
        <v>461</v>
      </c>
      <c r="D210" s="7">
        <v>309010402</v>
      </c>
      <c r="E210" s="8" t="s">
        <v>466</v>
      </c>
      <c r="F210" s="6" t="s">
        <v>467</v>
      </c>
      <c r="G210" s="6" t="s">
        <v>18</v>
      </c>
      <c r="H210" s="6">
        <v>73.2</v>
      </c>
      <c r="I210" s="13">
        <v>87.46</v>
      </c>
      <c r="J210" s="13"/>
      <c r="K210" s="13">
        <f t="shared" si="8"/>
        <v>87.46</v>
      </c>
      <c r="L210" s="13">
        <f t="shared" si="10"/>
        <v>80.33</v>
      </c>
      <c r="M210" s="6">
        <f>SUMPRODUCT(($C$3:$C$290=C210)*($L$3:$L$290&gt;L210))+1</f>
        <v>3</v>
      </c>
    </row>
    <row r="211" spans="1:13" s="1" customFormat="1" ht="12">
      <c r="A211" s="6">
        <v>209</v>
      </c>
      <c r="B211" s="6" t="s">
        <v>378</v>
      </c>
      <c r="C211" s="6" t="s">
        <v>461</v>
      </c>
      <c r="D211" s="7">
        <v>309010402</v>
      </c>
      <c r="E211" s="8" t="s">
        <v>468</v>
      </c>
      <c r="F211" s="6" t="s">
        <v>469</v>
      </c>
      <c r="G211" s="6" t="s">
        <v>18</v>
      </c>
      <c r="H211" s="6">
        <v>70.2</v>
      </c>
      <c r="I211" s="13">
        <v>89.96</v>
      </c>
      <c r="J211" s="13"/>
      <c r="K211" s="13">
        <f t="shared" si="8"/>
        <v>89.96</v>
      </c>
      <c r="L211" s="13">
        <f t="shared" si="10"/>
        <v>80.08</v>
      </c>
      <c r="M211" s="6">
        <f>SUMPRODUCT(($C$3:$C$290=C211)*($L$3:$L$290&gt;L211))+1</f>
        <v>4</v>
      </c>
    </row>
    <row r="212" spans="1:13" s="1" customFormat="1" ht="12">
      <c r="A212" s="6">
        <v>210</v>
      </c>
      <c r="B212" s="6" t="s">
        <v>378</v>
      </c>
      <c r="C212" s="6" t="s">
        <v>461</v>
      </c>
      <c r="D212" s="7">
        <v>309010402</v>
      </c>
      <c r="E212" s="8" t="s">
        <v>470</v>
      </c>
      <c r="F212" s="6" t="s">
        <v>471</v>
      </c>
      <c r="G212" s="6" t="s">
        <v>18</v>
      </c>
      <c r="H212" s="6">
        <v>68.2</v>
      </c>
      <c r="I212" s="13">
        <v>90.96</v>
      </c>
      <c r="J212" s="13"/>
      <c r="K212" s="13">
        <f t="shared" si="8"/>
        <v>90.96</v>
      </c>
      <c r="L212" s="13">
        <f t="shared" si="10"/>
        <v>79.58</v>
      </c>
      <c r="M212" s="6">
        <f>SUMPRODUCT(($C$3:$C$290=C212)*($L$3:$L$290&gt;L212))+1</f>
        <v>5</v>
      </c>
    </row>
    <row r="213" spans="1:13" s="1" customFormat="1" ht="12">
      <c r="A213" s="6">
        <v>211</v>
      </c>
      <c r="B213" s="6" t="s">
        <v>378</v>
      </c>
      <c r="C213" s="6" t="s">
        <v>461</v>
      </c>
      <c r="D213" s="7">
        <v>309010402</v>
      </c>
      <c r="E213" s="8" t="s">
        <v>472</v>
      </c>
      <c r="F213" s="6" t="s">
        <v>473</v>
      </c>
      <c r="G213" s="6" t="s">
        <v>18</v>
      </c>
      <c r="H213" s="6">
        <v>69.2</v>
      </c>
      <c r="I213" s="13">
        <v>89.86</v>
      </c>
      <c r="J213" s="13"/>
      <c r="K213" s="13">
        <f t="shared" si="8"/>
        <v>89.86</v>
      </c>
      <c r="L213" s="13">
        <f t="shared" si="10"/>
        <v>79.53</v>
      </c>
      <c r="M213" s="6">
        <f>SUMPRODUCT(($C$3:$C$290=C213)*($L$3:$L$290&gt;L213))+1</f>
        <v>6</v>
      </c>
    </row>
    <row r="214" spans="1:13" s="1" customFormat="1" ht="12">
      <c r="A214" s="6">
        <v>212</v>
      </c>
      <c r="B214" s="6" t="s">
        <v>378</v>
      </c>
      <c r="C214" s="6" t="s">
        <v>461</v>
      </c>
      <c r="D214" s="7">
        <v>309010402</v>
      </c>
      <c r="E214" s="8" t="s">
        <v>474</v>
      </c>
      <c r="F214" s="6" t="s">
        <v>475</v>
      </c>
      <c r="G214" s="6" t="s">
        <v>18</v>
      </c>
      <c r="H214" s="6">
        <v>66.4</v>
      </c>
      <c r="I214" s="13">
        <v>92.2</v>
      </c>
      <c r="J214" s="13"/>
      <c r="K214" s="13">
        <f t="shared" si="8"/>
        <v>92.2</v>
      </c>
      <c r="L214" s="13">
        <f t="shared" si="10"/>
        <v>79.30000000000001</v>
      </c>
      <c r="M214" s="6">
        <f>SUMPRODUCT(($C$3:$C$290=C214)*($L$3:$L$290&gt;L214))+1</f>
        <v>7</v>
      </c>
    </row>
    <row r="215" spans="1:13" s="1" customFormat="1" ht="12">
      <c r="A215" s="6">
        <v>213</v>
      </c>
      <c r="B215" s="6" t="s">
        <v>378</v>
      </c>
      <c r="C215" s="6" t="s">
        <v>461</v>
      </c>
      <c r="D215" s="7">
        <v>309010402</v>
      </c>
      <c r="E215" s="8" t="s">
        <v>476</v>
      </c>
      <c r="F215" s="6" t="s">
        <v>477</v>
      </c>
      <c r="G215" s="6" t="s">
        <v>18</v>
      </c>
      <c r="H215" s="6">
        <v>67</v>
      </c>
      <c r="I215" s="13">
        <v>91.4</v>
      </c>
      <c r="J215" s="13"/>
      <c r="K215" s="13">
        <f t="shared" si="8"/>
        <v>91.4</v>
      </c>
      <c r="L215" s="13">
        <f t="shared" si="10"/>
        <v>79.2</v>
      </c>
      <c r="M215" s="6">
        <f>SUMPRODUCT(($C$3:$C$290=C215)*($L$3:$L$290&gt;L215))+1</f>
        <v>8</v>
      </c>
    </row>
    <row r="216" spans="1:13" s="1" customFormat="1" ht="12">
      <c r="A216" s="6">
        <v>214</v>
      </c>
      <c r="B216" s="6" t="s">
        <v>378</v>
      </c>
      <c r="C216" s="6" t="s">
        <v>461</v>
      </c>
      <c r="D216" s="7">
        <v>309010402</v>
      </c>
      <c r="E216" s="8" t="s">
        <v>478</v>
      </c>
      <c r="F216" s="6" t="s">
        <v>479</v>
      </c>
      <c r="G216" s="6" t="s">
        <v>18</v>
      </c>
      <c r="H216" s="6">
        <v>67.8</v>
      </c>
      <c r="I216" s="13">
        <v>90.1</v>
      </c>
      <c r="J216" s="13"/>
      <c r="K216" s="13">
        <f t="shared" si="8"/>
        <v>90.1</v>
      </c>
      <c r="L216" s="13">
        <f t="shared" si="10"/>
        <v>78.94999999999999</v>
      </c>
      <c r="M216" s="6">
        <f>SUMPRODUCT(($C$3:$C$290=C216)*($L$3:$L$290&gt;L216))+1</f>
        <v>9</v>
      </c>
    </row>
    <row r="217" spans="1:13" s="1" customFormat="1" ht="12">
      <c r="A217" s="6">
        <v>215</v>
      </c>
      <c r="B217" s="6" t="s">
        <v>378</v>
      </c>
      <c r="C217" s="6" t="s">
        <v>461</v>
      </c>
      <c r="D217" s="7">
        <v>309010402</v>
      </c>
      <c r="E217" s="8" t="s">
        <v>480</v>
      </c>
      <c r="F217" s="6" t="s">
        <v>481</v>
      </c>
      <c r="G217" s="6" t="s">
        <v>18</v>
      </c>
      <c r="H217" s="6">
        <v>68.8</v>
      </c>
      <c r="I217" s="13">
        <v>89.06</v>
      </c>
      <c r="J217" s="13"/>
      <c r="K217" s="13">
        <f t="shared" si="8"/>
        <v>89.06</v>
      </c>
      <c r="L217" s="13">
        <f t="shared" si="10"/>
        <v>78.93</v>
      </c>
      <c r="M217" s="6">
        <f>SUMPRODUCT(($C$3:$C$290=C217)*($L$3:$L$290&gt;L217))+1</f>
        <v>10</v>
      </c>
    </row>
    <row r="218" spans="1:13" s="1" customFormat="1" ht="12">
      <c r="A218" s="6">
        <v>216</v>
      </c>
      <c r="B218" s="6" t="s">
        <v>378</v>
      </c>
      <c r="C218" s="6" t="s">
        <v>461</v>
      </c>
      <c r="D218" s="7">
        <v>309010402</v>
      </c>
      <c r="E218" s="8" t="s">
        <v>482</v>
      </c>
      <c r="F218" s="6" t="s">
        <v>483</v>
      </c>
      <c r="G218" s="6" t="s">
        <v>18</v>
      </c>
      <c r="H218" s="6">
        <v>67.4</v>
      </c>
      <c r="I218" s="13">
        <v>90.3</v>
      </c>
      <c r="J218" s="13"/>
      <c r="K218" s="13">
        <f t="shared" si="8"/>
        <v>90.3</v>
      </c>
      <c r="L218" s="13">
        <f t="shared" si="10"/>
        <v>78.85</v>
      </c>
      <c r="M218" s="6">
        <f>SUMPRODUCT(($C$3:$C$290=C218)*($L$3:$L$290&gt;L218))+1</f>
        <v>11</v>
      </c>
    </row>
    <row r="219" spans="1:13" s="1" customFormat="1" ht="12">
      <c r="A219" s="6">
        <v>217</v>
      </c>
      <c r="B219" s="6" t="s">
        <v>378</v>
      </c>
      <c r="C219" s="6" t="s">
        <v>461</v>
      </c>
      <c r="D219" s="7">
        <v>309010402</v>
      </c>
      <c r="E219" s="8" t="s">
        <v>484</v>
      </c>
      <c r="F219" s="6" t="s">
        <v>485</v>
      </c>
      <c r="G219" s="6" t="s">
        <v>18</v>
      </c>
      <c r="H219" s="6">
        <v>69.8</v>
      </c>
      <c r="I219" s="13">
        <v>87.58</v>
      </c>
      <c r="J219" s="13"/>
      <c r="K219" s="13">
        <f t="shared" si="8"/>
        <v>87.58</v>
      </c>
      <c r="L219" s="13">
        <f t="shared" si="10"/>
        <v>78.69</v>
      </c>
      <c r="M219" s="6">
        <f>SUMPRODUCT(($C$3:$C$290=C219)*($L$3:$L$290&gt;L219))+1</f>
        <v>12</v>
      </c>
    </row>
    <row r="220" spans="1:13" s="1" customFormat="1" ht="12">
      <c r="A220" s="6">
        <v>218</v>
      </c>
      <c r="B220" s="6" t="s">
        <v>378</v>
      </c>
      <c r="C220" s="6" t="s">
        <v>461</v>
      </c>
      <c r="D220" s="7">
        <v>309010402</v>
      </c>
      <c r="E220" s="8" t="s">
        <v>486</v>
      </c>
      <c r="F220" s="6" t="s">
        <v>487</v>
      </c>
      <c r="G220" s="6" t="s">
        <v>18</v>
      </c>
      <c r="H220" s="6">
        <v>68</v>
      </c>
      <c r="I220" s="13">
        <v>89.28</v>
      </c>
      <c r="J220" s="13"/>
      <c r="K220" s="13">
        <f t="shared" si="8"/>
        <v>89.28</v>
      </c>
      <c r="L220" s="13">
        <f t="shared" si="10"/>
        <v>78.64</v>
      </c>
      <c r="M220" s="6">
        <f>SUMPRODUCT(($C$3:$C$290=C220)*($L$3:$L$290&gt;L220))+1</f>
        <v>13</v>
      </c>
    </row>
    <row r="221" spans="1:13" s="1" customFormat="1" ht="12">
      <c r="A221" s="6">
        <v>219</v>
      </c>
      <c r="B221" s="6" t="s">
        <v>378</v>
      </c>
      <c r="C221" s="6" t="s">
        <v>461</v>
      </c>
      <c r="D221" s="7">
        <v>309010402</v>
      </c>
      <c r="E221" s="8" t="s">
        <v>488</v>
      </c>
      <c r="F221" s="6" t="s">
        <v>489</v>
      </c>
      <c r="G221" s="6" t="s">
        <v>18</v>
      </c>
      <c r="H221" s="6">
        <v>66.4</v>
      </c>
      <c r="I221" s="13">
        <v>90.28</v>
      </c>
      <c r="J221" s="13"/>
      <c r="K221" s="13">
        <f t="shared" si="8"/>
        <v>90.28</v>
      </c>
      <c r="L221" s="13">
        <f t="shared" si="10"/>
        <v>78.34</v>
      </c>
      <c r="M221" s="6">
        <f>SUMPRODUCT(($C$3:$C$290=C221)*($L$3:$L$290&gt;L221))+1</f>
        <v>14</v>
      </c>
    </row>
    <row r="222" spans="1:13" s="1" customFormat="1" ht="12">
      <c r="A222" s="6">
        <v>220</v>
      </c>
      <c r="B222" s="6" t="s">
        <v>378</v>
      </c>
      <c r="C222" s="6" t="s">
        <v>461</v>
      </c>
      <c r="D222" s="7">
        <v>309010402</v>
      </c>
      <c r="E222" s="8" t="s">
        <v>490</v>
      </c>
      <c r="F222" s="6" t="s">
        <v>491</v>
      </c>
      <c r="G222" s="6" t="s">
        <v>18</v>
      </c>
      <c r="H222" s="6">
        <v>68.2</v>
      </c>
      <c r="I222" s="13">
        <v>88.32</v>
      </c>
      <c r="J222" s="13"/>
      <c r="K222" s="13">
        <f t="shared" si="8"/>
        <v>88.32</v>
      </c>
      <c r="L222" s="13">
        <f t="shared" si="10"/>
        <v>78.25999999999999</v>
      </c>
      <c r="M222" s="6">
        <f>SUMPRODUCT(($C$3:$C$290=C222)*($L$3:$L$290&gt;L222))+1</f>
        <v>15</v>
      </c>
    </row>
    <row r="223" spans="1:13" s="1" customFormat="1" ht="12">
      <c r="A223" s="6">
        <v>221</v>
      </c>
      <c r="B223" s="6" t="s">
        <v>378</v>
      </c>
      <c r="C223" s="6" t="s">
        <v>461</v>
      </c>
      <c r="D223" s="7">
        <v>309010402</v>
      </c>
      <c r="E223" s="8" t="s">
        <v>492</v>
      </c>
      <c r="F223" s="6" t="s">
        <v>493</v>
      </c>
      <c r="G223" s="6" t="s">
        <v>18</v>
      </c>
      <c r="H223" s="6">
        <v>70.4</v>
      </c>
      <c r="I223" s="13">
        <v>85.64</v>
      </c>
      <c r="J223" s="13"/>
      <c r="K223" s="13">
        <f t="shared" si="8"/>
        <v>85.64</v>
      </c>
      <c r="L223" s="13">
        <f t="shared" si="10"/>
        <v>78.02000000000001</v>
      </c>
      <c r="M223" s="6">
        <f>SUMPRODUCT(($C$3:$C$290=C223)*($L$3:$L$290&gt;L223))+1</f>
        <v>16</v>
      </c>
    </row>
    <row r="224" spans="1:13" s="1" customFormat="1" ht="12">
      <c r="A224" s="6">
        <v>222</v>
      </c>
      <c r="B224" s="6" t="s">
        <v>378</v>
      </c>
      <c r="C224" s="6" t="s">
        <v>461</v>
      </c>
      <c r="D224" s="7">
        <v>309010402</v>
      </c>
      <c r="E224" s="8" t="s">
        <v>494</v>
      </c>
      <c r="F224" s="6" t="s">
        <v>495</v>
      </c>
      <c r="G224" s="6" t="s">
        <v>18</v>
      </c>
      <c r="H224" s="6">
        <v>65</v>
      </c>
      <c r="I224" s="13">
        <v>90.84</v>
      </c>
      <c r="J224" s="13"/>
      <c r="K224" s="13">
        <f t="shared" si="8"/>
        <v>90.84</v>
      </c>
      <c r="L224" s="13">
        <f t="shared" si="10"/>
        <v>77.92</v>
      </c>
      <c r="M224" s="6">
        <f>SUMPRODUCT(($C$3:$C$290=C224)*($L$3:$L$290&gt;L224))+1</f>
        <v>17</v>
      </c>
    </row>
    <row r="225" spans="1:13" s="1" customFormat="1" ht="12">
      <c r="A225" s="6">
        <v>223</v>
      </c>
      <c r="B225" s="6" t="s">
        <v>378</v>
      </c>
      <c r="C225" s="6" t="s">
        <v>461</v>
      </c>
      <c r="D225" s="7">
        <v>309010402</v>
      </c>
      <c r="E225" s="8" t="s">
        <v>496</v>
      </c>
      <c r="F225" s="6" t="s">
        <v>497</v>
      </c>
      <c r="G225" s="6" t="s">
        <v>18</v>
      </c>
      <c r="H225" s="6">
        <v>67.2</v>
      </c>
      <c r="I225" s="13">
        <v>88.08</v>
      </c>
      <c r="J225" s="13"/>
      <c r="K225" s="13">
        <f t="shared" si="8"/>
        <v>88.08</v>
      </c>
      <c r="L225" s="13">
        <f t="shared" si="10"/>
        <v>77.64</v>
      </c>
      <c r="M225" s="6">
        <f>SUMPRODUCT(($C$3:$C$290=C225)*($L$3:$L$290&gt;L225))+1</f>
        <v>18</v>
      </c>
    </row>
    <row r="226" spans="1:13" s="1" customFormat="1" ht="12">
      <c r="A226" s="6">
        <v>224</v>
      </c>
      <c r="B226" s="6" t="s">
        <v>378</v>
      </c>
      <c r="C226" s="6" t="s">
        <v>461</v>
      </c>
      <c r="D226" s="7">
        <v>309010402</v>
      </c>
      <c r="E226" s="8" t="s">
        <v>498</v>
      </c>
      <c r="F226" s="6" t="s">
        <v>499</v>
      </c>
      <c r="G226" s="6" t="s">
        <v>18</v>
      </c>
      <c r="H226" s="6">
        <v>67.2</v>
      </c>
      <c r="I226" s="13">
        <v>86.66</v>
      </c>
      <c r="J226" s="13"/>
      <c r="K226" s="13">
        <f t="shared" si="8"/>
        <v>86.66</v>
      </c>
      <c r="L226" s="13">
        <f t="shared" si="10"/>
        <v>76.93</v>
      </c>
      <c r="M226" s="6">
        <f>SUMPRODUCT(($C$3:$C$290=C226)*($L$3:$L$290&gt;L226))+1</f>
        <v>19</v>
      </c>
    </row>
    <row r="227" spans="1:13" s="1" customFormat="1" ht="12">
      <c r="A227" s="6">
        <v>225</v>
      </c>
      <c r="B227" s="6" t="s">
        <v>378</v>
      </c>
      <c r="C227" s="6" t="s">
        <v>461</v>
      </c>
      <c r="D227" s="7">
        <v>309010402</v>
      </c>
      <c r="E227" s="8" t="s">
        <v>500</v>
      </c>
      <c r="F227" s="6" t="s">
        <v>501</v>
      </c>
      <c r="G227" s="6" t="s">
        <v>18</v>
      </c>
      <c r="H227" s="6">
        <v>66.2</v>
      </c>
      <c r="I227" s="13">
        <v>87.3</v>
      </c>
      <c r="J227" s="13"/>
      <c r="K227" s="13">
        <f t="shared" si="8"/>
        <v>87.3</v>
      </c>
      <c r="L227" s="13">
        <f t="shared" si="10"/>
        <v>76.75</v>
      </c>
      <c r="M227" s="6">
        <f>SUMPRODUCT(($C$3:$C$290=C227)*($L$3:$L$290&gt;L227))+1</f>
        <v>20</v>
      </c>
    </row>
    <row r="228" spans="1:13" s="1" customFormat="1" ht="12">
      <c r="A228" s="6">
        <v>226</v>
      </c>
      <c r="B228" s="6" t="s">
        <v>378</v>
      </c>
      <c r="C228" s="6" t="s">
        <v>461</v>
      </c>
      <c r="D228" s="7">
        <v>309010402</v>
      </c>
      <c r="E228" s="8" t="s">
        <v>502</v>
      </c>
      <c r="F228" s="6" t="s">
        <v>503</v>
      </c>
      <c r="G228" s="6" t="s">
        <v>18</v>
      </c>
      <c r="H228" s="6">
        <v>65.4</v>
      </c>
      <c r="I228" s="13">
        <v>88.08</v>
      </c>
      <c r="J228" s="13"/>
      <c r="K228" s="13">
        <f t="shared" si="8"/>
        <v>88.08</v>
      </c>
      <c r="L228" s="13">
        <f t="shared" si="10"/>
        <v>76.74000000000001</v>
      </c>
      <c r="M228" s="6">
        <f>SUMPRODUCT(($C$3:$C$290=C228)*($L$3:$L$290&gt;L228))+1</f>
        <v>21</v>
      </c>
    </row>
    <row r="229" spans="1:13" s="1" customFormat="1" ht="12">
      <c r="A229" s="6">
        <v>227</v>
      </c>
      <c r="B229" s="6" t="s">
        <v>378</v>
      </c>
      <c r="C229" s="6" t="s">
        <v>461</v>
      </c>
      <c r="D229" s="7">
        <v>309010402</v>
      </c>
      <c r="E229" s="8" t="s">
        <v>504</v>
      </c>
      <c r="F229" s="6" t="s">
        <v>505</v>
      </c>
      <c r="G229" s="6" t="s">
        <v>18</v>
      </c>
      <c r="H229" s="6">
        <v>68</v>
      </c>
      <c r="I229" s="13">
        <v>85.3</v>
      </c>
      <c r="J229" s="13"/>
      <c r="K229" s="13">
        <f t="shared" si="8"/>
        <v>85.3</v>
      </c>
      <c r="L229" s="13">
        <f t="shared" si="10"/>
        <v>76.65</v>
      </c>
      <c r="M229" s="6">
        <f>SUMPRODUCT(($C$3:$C$290=C229)*($L$3:$L$290&gt;L229))+1</f>
        <v>22</v>
      </c>
    </row>
    <row r="230" spans="1:13" s="1" customFormat="1" ht="12">
      <c r="A230" s="6">
        <v>228</v>
      </c>
      <c r="B230" s="6" t="s">
        <v>378</v>
      </c>
      <c r="C230" s="6" t="s">
        <v>461</v>
      </c>
      <c r="D230" s="7">
        <v>309010402</v>
      </c>
      <c r="E230" s="8" t="s">
        <v>506</v>
      </c>
      <c r="F230" s="6" t="s">
        <v>507</v>
      </c>
      <c r="G230" s="6" t="s">
        <v>18</v>
      </c>
      <c r="H230" s="6">
        <v>64.8</v>
      </c>
      <c r="I230" s="13">
        <v>88.46</v>
      </c>
      <c r="J230" s="13"/>
      <c r="K230" s="13">
        <f t="shared" si="8"/>
        <v>88.46</v>
      </c>
      <c r="L230" s="13">
        <f t="shared" si="10"/>
        <v>76.63</v>
      </c>
      <c r="M230" s="6">
        <f>SUMPRODUCT(($C$3:$C$290=C230)*($L$3:$L$290&gt;L230))+1</f>
        <v>23</v>
      </c>
    </row>
    <row r="231" spans="1:13" s="1" customFormat="1" ht="12">
      <c r="A231" s="6">
        <v>229</v>
      </c>
      <c r="B231" s="6" t="s">
        <v>378</v>
      </c>
      <c r="C231" s="6" t="s">
        <v>461</v>
      </c>
      <c r="D231" s="7">
        <v>309010402</v>
      </c>
      <c r="E231" s="8" t="s">
        <v>508</v>
      </c>
      <c r="F231" s="6" t="s">
        <v>509</v>
      </c>
      <c r="G231" s="6" t="s">
        <v>18</v>
      </c>
      <c r="H231" s="6">
        <v>66.8</v>
      </c>
      <c r="I231" s="13">
        <v>86.04</v>
      </c>
      <c r="J231" s="13"/>
      <c r="K231" s="13">
        <f aca="true" t="shared" si="11" ref="K231:K245">I231</f>
        <v>86.04</v>
      </c>
      <c r="L231" s="13">
        <f t="shared" si="10"/>
        <v>76.42</v>
      </c>
      <c r="M231" s="6">
        <f>SUMPRODUCT(($C$3:$C$290=C231)*($L$3:$L$290&gt;L231))+1</f>
        <v>24</v>
      </c>
    </row>
    <row r="232" spans="1:13" s="1" customFormat="1" ht="12">
      <c r="A232" s="6">
        <v>230</v>
      </c>
      <c r="B232" s="6" t="s">
        <v>378</v>
      </c>
      <c r="C232" s="6" t="s">
        <v>461</v>
      </c>
      <c r="D232" s="7">
        <v>309010402</v>
      </c>
      <c r="E232" s="8" t="s">
        <v>510</v>
      </c>
      <c r="F232" s="6" t="s">
        <v>511</v>
      </c>
      <c r="G232" s="6" t="s">
        <v>18</v>
      </c>
      <c r="H232" s="6">
        <v>65.8</v>
      </c>
      <c r="I232" s="13">
        <v>87.02</v>
      </c>
      <c r="J232" s="13"/>
      <c r="K232" s="13">
        <f t="shared" si="11"/>
        <v>87.02</v>
      </c>
      <c r="L232" s="13">
        <f t="shared" si="10"/>
        <v>76.41</v>
      </c>
      <c r="M232" s="6">
        <f>SUMPRODUCT(($C$3:$C$290=C232)*($L$3:$L$290&gt;L232))+1</f>
        <v>25</v>
      </c>
    </row>
    <row r="233" spans="1:13" s="1" customFormat="1" ht="12">
      <c r="A233" s="6">
        <v>231</v>
      </c>
      <c r="B233" s="6" t="s">
        <v>378</v>
      </c>
      <c r="C233" s="6" t="s">
        <v>461</v>
      </c>
      <c r="D233" s="7">
        <v>309010402</v>
      </c>
      <c r="E233" s="8" t="s">
        <v>512</v>
      </c>
      <c r="F233" s="6" t="s">
        <v>513</v>
      </c>
      <c r="G233" s="6" t="s">
        <v>18</v>
      </c>
      <c r="H233" s="6">
        <v>64.8</v>
      </c>
      <c r="I233" s="13">
        <v>87.9</v>
      </c>
      <c r="J233" s="13"/>
      <c r="K233" s="13">
        <f t="shared" si="11"/>
        <v>87.9</v>
      </c>
      <c r="L233" s="13">
        <f t="shared" si="10"/>
        <v>76.35</v>
      </c>
      <c r="M233" s="6">
        <f>SUMPRODUCT(($C$3:$C$290=C233)*($L$3:$L$290&gt;L233))+1</f>
        <v>26</v>
      </c>
    </row>
    <row r="234" spans="1:13" s="1" customFormat="1" ht="12">
      <c r="A234" s="6">
        <v>232</v>
      </c>
      <c r="B234" s="6" t="s">
        <v>378</v>
      </c>
      <c r="C234" s="6" t="s">
        <v>461</v>
      </c>
      <c r="D234" s="7">
        <v>309010402</v>
      </c>
      <c r="E234" s="8" t="s">
        <v>514</v>
      </c>
      <c r="F234" s="6" t="s">
        <v>515</v>
      </c>
      <c r="G234" s="6" t="s">
        <v>18</v>
      </c>
      <c r="H234" s="6">
        <v>66.2</v>
      </c>
      <c r="I234" s="13">
        <v>86.36</v>
      </c>
      <c r="J234" s="13"/>
      <c r="K234" s="13">
        <f t="shared" si="11"/>
        <v>86.36</v>
      </c>
      <c r="L234" s="13">
        <f t="shared" si="10"/>
        <v>76.28</v>
      </c>
      <c r="M234" s="6">
        <f>SUMPRODUCT(($C$3:$C$290=C234)*($L$3:$L$290&gt;L234))+1</f>
        <v>27</v>
      </c>
    </row>
    <row r="235" spans="1:13" s="1" customFormat="1" ht="12">
      <c r="A235" s="6">
        <v>233</v>
      </c>
      <c r="B235" s="6" t="s">
        <v>378</v>
      </c>
      <c r="C235" s="6" t="s">
        <v>461</v>
      </c>
      <c r="D235" s="7">
        <v>309010402</v>
      </c>
      <c r="E235" s="8" t="s">
        <v>516</v>
      </c>
      <c r="F235" s="6" t="s">
        <v>517</v>
      </c>
      <c r="G235" s="6" t="s">
        <v>18</v>
      </c>
      <c r="H235" s="6">
        <v>64.8</v>
      </c>
      <c r="I235" s="13">
        <v>87.46</v>
      </c>
      <c r="J235" s="13"/>
      <c r="K235" s="13">
        <f t="shared" si="11"/>
        <v>87.46</v>
      </c>
      <c r="L235" s="13">
        <f t="shared" si="10"/>
        <v>76.13</v>
      </c>
      <c r="M235" s="6">
        <f>SUMPRODUCT(($C$3:$C$290=C235)*($L$3:$L$290&gt;L235))+1</f>
        <v>28</v>
      </c>
    </row>
    <row r="236" spans="1:13" s="1" customFormat="1" ht="12">
      <c r="A236" s="6">
        <v>234</v>
      </c>
      <c r="B236" s="6" t="s">
        <v>378</v>
      </c>
      <c r="C236" s="6" t="s">
        <v>461</v>
      </c>
      <c r="D236" s="7">
        <v>309010402</v>
      </c>
      <c r="E236" s="8" t="s">
        <v>518</v>
      </c>
      <c r="F236" s="6" t="s">
        <v>519</v>
      </c>
      <c r="G236" s="6" t="s">
        <v>18</v>
      </c>
      <c r="H236" s="6">
        <v>65.6</v>
      </c>
      <c r="I236" s="13">
        <v>86.08</v>
      </c>
      <c r="J236" s="13"/>
      <c r="K236" s="13">
        <f t="shared" si="11"/>
        <v>86.08</v>
      </c>
      <c r="L236" s="13">
        <f t="shared" si="10"/>
        <v>75.84</v>
      </c>
      <c r="M236" s="6">
        <f>SUMPRODUCT(($C$3:$C$290=C236)*($L$3:$L$290&gt;L236))+1</f>
        <v>29</v>
      </c>
    </row>
    <row r="237" spans="1:13" s="1" customFormat="1" ht="12">
      <c r="A237" s="6">
        <v>235</v>
      </c>
      <c r="B237" s="6" t="s">
        <v>378</v>
      </c>
      <c r="C237" s="6" t="s">
        <v>520</v>
      </c>
      <c r="D237" s="7">
        <v>309010403</v>
      </c>
      <c r="E237" s="8" t="s">
        <v>521</v>
      </c>
      <c r="F237" s="6" t="s">
        <v>522</v>
      </c>
      <c r="G237" s="6" t="s">
        <v>18</v>
      </c>
      <c r="H237" s="6">
        <v>68.4</v>
      </c>
      <c r="I237" s="13">
        <v>92.16</v>
      </c>
      <c r="J237" s="13"/>
      <c r="K237" s="13">
        <f t="shared" si="11"/>
        <v>92.16</v>
      </c>
      <c r="L237" s="13">
        <f t="shared" si="10"/>
        <v>80.28</v>
      </c>
      <c r="M237" s="6">
        <f>SUMPRODUCT(($C$3:$C$290=C237)*($L$3:$L$290&gt;L237))+1</f>
        <v>1</v>
      </c>
    </row>
    <row r="238" spans="1:13" s="1" customFormat="1" ht="12">
      <c r="A238" s="6">
        <v>236</v>
      </c>
      <c r="B238" s="6" t="s">
        <v>378</v>
      </c>
      <c r="C238" s="6" t="s">
        <v>520</v>
      </c>
      <c r="D238" s="7">
        <v>309010403</v>
      </c>
      <c r="E238" s="8" t="s">
        <v>523</v>
      </c>
      <c r="F238" s="6" t="s">
        <v>524</v>
      </c>
      <c r="G238" s="6" t="s">
        <v>18</v>
      </c>
      <c r="H238" s="6">
        <v>69</v>
      </c>
      <c r="I238" s="13">
        <v>91.12</v>
      </c>
      <c r="J238" s="13"/>
      <c r="K238" s="13">
        <f t="shared" si="11"/>
        <v>91.12</v>
      </c>
      <c r="L238" s="13">
        <f t="shared" si="10"/>
        <v>80.06</v>
      </c>
      <c r="M238" s="6">
        <f>SUMPRODUCT(($C$3:$C$290=C238)*($L$3:$L$290&gt;L238))+1</f>
        <v>2</v>
      </c>
    </row>
    <row r="239" spans="1:13" s="1" customFormat="1" ht="12">
      <c r="A239" s="6">
        <v>237</v>
      </c>
      <c r="B239" s="6" t="s">
        <v>378</v>
      </c>
      <c r="C239" s="6" t="s">
        <v>520</v>
      </c>
      <c r="D239" s="7">
        <v>309010403</v>
      </c>
      <c r="E239" s="8" t="s">
        <v>525</v>
      </c>
      <c r="F239" s="6" t="s">
        <v>526</v>
      </c>
      <c r="G239" s="6" t="s">
        <v>18</v>
      </c>
      <c r="H239" s="6">
        <v>67</v>
      </c>
      <c r="I239" s="13">
        <v>91.38</v>
      </c>
      <c r="J239" s="13"/>
      <c r="K239" s="13">
        <f t="shared" si="11"/>
        <v>91.38</v>
      </c>
      <c r="L239" s="13">
        <f t="shared" si="10"/>
        <v>79.19</v>
      </c>
      <c r="M239" s="6">
        <f>SUMPRODUCT(($C$3:$C$290=C239)*($L$3:$L$290&gt;L239))+1</f>
        <v>3</v>
      </c>
    </row>
    <row r="240" spans="1:13" s="1" customFormat="1" ht="12">
      <c r="A240" s="6">
        <v>238</v>
      </c>
      <c r="B240" s="6" t="s">
        <v>378</v>
      </c>
      <c r="C240" s="6" t="s">
        <v>520</v>
      </c>
      <c r="D240" s="7">
        <v>309010403</v>
      </c>
      <c r="E240" s="8" t="s">
        <v>527</v>
      </c>
      <c r="F240" s="6" t="s">
        <v>528</v>
      </c>
      <c r="G240" s="6" t="s">
        <v>18</v>
      </c>
      <c r="H240" s="6">
        <v>66.2</v>
      </c>
      <c r="I240" s="13">
        <v>92.12</v>
      </c>
      <c r="J240" s="13"/>
      <c r="K240" s="13">
        <f t="shared" si="11"/>
        <v>92.12</v>
      </c>
      <c r="L240" s="13">
        <f t="shared" si="10"/>
        <v>79.16</v>
      </c>
      <c r="M240" s="6">
        <f>SUMPRODUCT(($C$3:$C$290=C240)*($L$3:$L$290&gt;L240))+1</f>
        <v>4</v>
      </c>
    </row>
    <row r="241" spans="1:13" s="1" customFormat="1" ht="12">
      <c r="A241" s="6">
        <v>239</v>
      </c>
      <c r="B241" s="6" t="s">
        <v>378</v>
      </c>
      <c r="C241" s="6" t="s">
        <v>520</v>
      </c>
      <c r="D241" s="7">
        <v>309010403</v>
      </c>
      <c r="E241" s="8" t="s">
        <v>529</v>
      </c>
      <c r="F241" s="6" t="s">
        <v>530</v>
      </c>
      <c r="G241" s="6" t="s">
        <v>18</v>
      </c>
      <c r="H241" s="6">
        <v>67</v>
      </c>
      <c r="I241" s="13">
        <v>91.02</v>
      </c>
      <c r="J241" s="13"/>
      <c r="K241" s="13">
        <f t="shared" si="11"/>
        <v>91.02</v>
      </c>
      <c r="L241" s="13">
        <f t="shared" si="10"/>
        <v>79.00999999999999</v>
      </c>
      <c r="M241" s="6">
        <f>SUMPRODUCT(($C$3:$C$290=C241)*($L$3:$L$290&gt;L241))+1</f>
        <v>5</v>
      </c>
    </row>
    <row r="242" spans="1:13" s="1" customFormat="1" ht="12">
      <c r="A242" s="6">
        <v>240</v>
      </c>
      <c r="B242" s="6" t="s">
        <v>378</v>
      </c>
      <c r="C242" s="6" t="s">
        <v>520</v>
      </c>
      <c r="D242" s="7">
        <v>309010403</v>
      </c>
      <c r="E242" s="8" t="s">
        <v>531</v>
      </c>
      <c r="F242" s="6" t="s">
        <v>532</v>
      </c>
      <c r="G242" s="6" t="s">
        <v>18</v>
      </c>
      <c r="H242" s="6">
        <v>65.4</v>
      </c>
      <c r="I242" s="13">
        <v>92.04</v>
      </c>
      <c r="J242" s="13"/>
      <c r="K242" s="13">
        <f t="shared" si="11"/>
        <v>92.04</v>
      </c>
      <c r="L242" s="13">
        <f t="shared" si="10"/>
        <v>78.72</v>
      </c>
      <c r="M242" s="6">
        <f>SUMPRODUCT(($C$3:$C$290=C242)*($L$3:$L$290&gt;L242))+1</f>
        <v>6</v>
      </c>
    </row>
    <row r="243" spans="1:13" s="1" customFormat="1" ht="12">
      <c r="A243" s="6">
        <v>241</v>
      </c>
      <c r="B243" s="6" t="s">
        <v>378</v>
      </c>
      <c r="C243" s="6" t="s">
        <v>520</v>
      </c>
      <c r="D243" s="7">
        <v>309010403</v>
      </c>
      <c r="E243" s="8" t="s">
        <v>533</v>
      </c>
      <c r="F243" s="6" t="s">
        <v>534</v>
      </c>
      <c r="G243" s="6" t="s">
        <v>18</v>
      </c>
      <c r="H243" s="6">
        <v>67.4</v>
      </c>
      <c r="I243" s="13">
        <v>89.9</v>
      </c>
      <c r="J243" s="13"/>
      <c r="K243" s="13">
        <f t="shared" si="11"/>
        <v>89.9</v>
      </c>
      <c r="L243" s="13">
        <f t="shared" si="10"/>
        <v>78.65</v>
      </c>
      <c r="M243" s="6">
        <f>SUMPRODUCT(($C$3:$C$290=C243)*($L$3:$L$290&gt;L243))+1</f>
        <v>7</v>
      </c>
    </row>
    <row r="244" spans="1:13" s="1" customFormat="1" ht="12">
      <c r="A244" s="6">
        <v>242</v>
      </c>
      <c r="B244" s="6" t="s">
        <v>378</v>
      </c>
      <c r="C244" s="6" t="s">
        <v>520</v>
      </c>
      <c r="D244" s="7">
        <v>309010403</v>
      </c>
      <c r="E244" s="8" t="s">
        <v>535</v>
      </c>
      <c r="F244" s="6" t="s">
        <v>536</v>
      </c>
      <c r="G244" s="6" t="s">
        <v>18</v>
      </c>
      <c r="H244" s="6">
        <v>64.6</v>
      </c>
      <c r="I244" s="13">
        <v>90.92</v>
      </c>
      <c r="J244" s="13"/>
      <c r="K244" s="13">
        <f t="shared" si="11"/>
        <v>90.92</v>
      </c>
      <c r="L244" s="13">
        <f t="shared" si="10"/>
        <v>77.75999999999999</v>
      </c>
      <c r="M244" s="6">
        <f>SUMPRODUCT(($C$3:$C$290=C244)*($L$3:$L$290&gt;L244))+1</f>
        <v>8</v>
      </c>
    </row>
    <row r="245" spans="1:13" s="1" customFormat="1" ht="12">
      <c r="A245" s="6">
        <v>243</v>
      </c>
      <c r="B245" s="6" t="s">
        <v>378</v>
      </c>
      <c r="C245" s="6" t="s">
        <v>520</v>
      </c>
      <c r="D245" s="7">
        <v>309010403</v>
      </c>
      <c r="E245" s="8" t="s">
        <v>537</v>
      </c>
      <c r="F245" s="6" t="s">
        <v>538</v>
      </c>
      <c r="G245" s="6" t="s">
        <v>18</v>
      </c>
      <c r="H245" s="6">
        <v>65</v>
      </c>
      <c r="I245" s="13">
        <v>90.46</v>
      </c>
      <c r="J245" s="13"/>
      <c r="K245" s="13">
        <f t="shared" si="11"/>
        <v>90.46</v>
      </c>
      <c r="L245" s="13">
        <f t="shared" si="10"/>
        <v>77.72999999999999</v>
      </c>
      <c r="M245" s="6">
        <f>SUMPRODUCT(($C$3:$C$290=C245)*($L$3:$L$290&gt;L245))+1</f>
        <v>9</v>
      </c>
    </row>
    <row r="246" spans="1:13" s="1" customFormat="1" ht="12">
      <c r="A246" s="6">
        <v>244</v>
      </c>
      <c r="B246" s="6" t="s">
        <v>378</v>
      </c>
      <c r="C246" s="6" t="s">
        <v>539</v>
      </c>
      <c r="D246" s="7">
        <v>309010404</v>
      </c>
      <c r="E246" s="8" t="s">
        <v>540</v>
      </c>
      <c r="F246" s="6" t="s">
        <v>541</v>
      </c>
      <c r="G246" s="6" t="s">
        <v>18</v>
      </c>
      <c r="H246" s="6">
        <v>69.4</v>
      </c>
      <c r="I246" s="13">
        <v>93.44</v>
      </c>
      <c r="J246" s="13"/>
      <c r="K246" s="13">
        <f aca="true" t="shared" si="12" ref="K246:K255">I246</f>
        <v>93.44</v>
      </c>
      <c r="L246" s="13">
        <f t="shared" si="10"/>
        <v>81.42</v>
      </c>
      <c r="M246" s="6">
        <f>SUMPRODUCT(($C$3:$C$290=C246)*($L$3:$L$290&gt;L246))+1</f>
        <v>1</v>
      </c>
    </row>
    <row r="247" spans="1:13" s="1" customFormat="1" ht="12">
      <c r="A247" s="6">
        <v>245</v>
      </c>
      <c r="B247" s="6" t="s">
        <v>378</v>
      </c>
      <c r="C247" s="6" t="s">
        <v>539</v>
      </c>
      <c r="D247" s="7">
        <v>309010404</v>
      </c>
      <c r="E247" s="8" t="s">
        <v>542</v>
      </c>
      <c r="F247" s="6" t="s">
        <v>543</v>
      </c>
      <c r="G247" s="6" t="s">
        <v>18</v>
      </c>
      <c r="H247" s="6">
        <v>68</v>
      </c>
      <c r="I247" s="13">
        <v>91.68</v>
      </c>
      <c r="J247" s="13"/>
      <c r="K247" s="13">
        <f t="shared" si="12"/>
        <v>91.68</v>
      </c>
      <c r="L247" s="13">
        <f t="shared" si="10"/>
        <v>79.84</v>
      </c>
      <c r="M247" s="6">
        <f>SUMPRODUCT(($C$3:$C$290=C247)*($L$3:$L$290&gt;L247))+1</f>
        <v>2</v>
      </c>
    </row>
    <row r="248" spans="1:13" s="1" customFormat="1" ht="12">
      <c r="A248" s="6">
        <v>246</v>
      </c>
      <c r="B248" s="6" t="s">
        <v>378</v>
      </c>
      <c r="C248" s="6" t="s">
        <v>539</v>
      </c>
      <c r="D248" s="7">
        <v>309010404</v>
      </c>
      <c r="E248" s="8" t="s">
        <v>544</v>
      </c>
      <c r="F248" s="6" t="s">
        <v>545</v>
      </c>
      <c r="G248" s="6" t="s">
        <v>18</v>
      </c>
      <c r="H248" s="6">
        <v>61.6</v>
      </c>
      <c r="I248" s="13">
        <v>93.86</v>
      </c>
      <c r="J248" s="13"/>
      <c r="K248" s="13">
        <f t="shared" si="12"/>
        <v>93.86</v>
      </c>
      <c r="L248" s="13">
        <f t="shared" si="10"/>
        <v>77.73</v>
      </c>
      <c r="M248" s="6">
        <f>SUMPRODUCT(($C$3:$C$290=C248)*($L$3:$L$290&gt;L248))+1</f>
        <v>3</v>
      </c>
    </row>
    <row r="249" spans="1:13" s="1" customFormat="1" ht="12">
      <c r="A249" s="6">
        <v>247</v>
      </c>
      <c r="B249" s="6" t="s">
        <v>378</v>
      </c>
      <c r="C249" s="6" t="s">
        <v>539</v>
      </c>
      <c r="D249" s="7">
        <v>309010404</v>
      </c>
      <c r="E249" s="8" t="s">
        <v>546</v>
      </c>
      <c r="F249" s="6" t="s">
        <v>547</v>
      </c>
      <c r="G249" s="6" t="s">
        <v>18</v>
      </c>
      <c r="H249" s="6">
        <v>61.2</v>
      </c>
      <c r="I249" s="13">
        <v>93.68</v>
      </c>
      <c r="J249" s="13"/>
      <c r="K249" s="13">
        <f t="shared" si="12"/>
        <v>93.68</v>
      </c>
      <c r="L249" s="13">
        <f t="shared" si="10"/>
        <v>77.44</v>
      </c>
      <c r="M249" s="6">
        <f>SUMPRODUCT(($C$3:$C$290=C249)*($L$3:$L$290&gt;L249))+1</f>
        <v>4</v>
      </c>
    </row>
    <row r="250" spans="1:13" s="1" customFormat="1" ht="12">
      <c r="A250" s="6">
        <v>248</v>
      </c>
      <c r="B250" s="6" t="s">
        <v>378</v>
      </c>
      <c r="C250" s="6" t="s">
        <v>539</v>
      </c>
      <c r="D250" s="7">
        <v>309010404</v>
      </c>
      <c r="E250" s="8" t="s">
        <v>548</v>
      </c>
      <c r="F250" s="6" t="s">
        <v>549</v>
      </c>
      <c r="G250" s="6" t="s">
        <v>18</v>
      </c>
      <c r="H250" s="6">
        <v>60.8</v>
      </c>
      <c r="I250" s="13">
        <v>93.06</v>
      </c>
      <c r="J250" s="13"/>
      <c r="K250" s="13">
        <f t="shared" si="12"/>
        <v>93.06</v>
      </c>
      <c r="L250" s="13">
        <f t="shared" si="10"/>
        <v>76.93</v>
      </c>
      <c r="M250" s="6">
        <f>SUMPRODUCT(($C$3:$C$290=C250)*($L$3:$L$290&gt;L250))+1</f>
        <v>5</v>
      </c>
    </row>
    <row r="251" spans="1:13" s="1" customFormat="1" ht="12">
      <c r="A251" s="6">
        <v>249</v>
      </c>
      <c r="B251" s="6" t="s">
        <v>378</v>
      </c>
      <c r="C251" s="6" t="s">
        <v>539</v>
      </c>
      <c r="D251" s="7">
        <v>309010404</v>
      </c>
      <c r="E251" s="8" t="s">
        <v>550</v>
      </c>
      <c r="F251" s="6" t="s">
        <v>551</v>
      </c>
      <c r="G251" s="6" t="s">
        <v>18</v>
      </c>
      <c r="H251" s="6">
        <v>61.2</v>
      </c>
      <c r="I251" s="13">
        <v>91.5</v>
      </c>
      <c r="J251" s="13"/>
      <c r="K251" s="13">
        <f t="shared" si="12"/>
        <v>91.5</v>
      </c>
      <c r="L251" s="13">
        <f t="shared" si="10"/>
        <v>76.35</v>
      </c>
      <c r="M251" s="6">
        <f>SUMPRODUCT(($C$3:$C$290=C251)*($L$3:$L$290&gt;L251))+1</f>
        <v>6</v>
      </c>
    </row>
    <row r="252" spans="1:13" s="1" customFormat="1" ht="12">
      <c r="A252" s="6">
        <v>250</v>
      </c>
      <c r="B252" s="6" t="s">
        <v>378</v>
      </c>
      <c r="C252" s="6" t="s">
        <v>552</v>
      </c>
      <c r="D252" s="7">
        <v>309010405</v>
      </c>
      <c r="E252" s="8" t="s">
        <v>553</v>
      </c>
      <c r="F252" s="6" t="s">
        <v>554</v>
      </c>
      <c r="G252" s="6" t="s">
        <v>351</v>
      </c>
      <c r="H252" s="6">
        <v>69</v>
      </c>
      <c r="I252" s="13">
        <v>80.44</v>
      </c>
      <c r="J252" s="13">
        <v>76.28</v>
      </c>
      <c r="K252" s="13">
        <f aca="true" t="shared" si="13" ref="K252:K263">J252*0.5+I252*0.5</f>
        <v>78.36</v>
      </c>
      <c r="L252" s="13">
        <f t="shared" si="10"/>
        <v>73.68</v>
      </c>
      <c r="M252" s="6">
        <f>SUMPRODUCT(($C$3:$C$290=C252)*($L$3:$L$290&gt;L252))+1</f>
        <v>1</v>
      </c>
    </row>
    <row r="253" spans="1:13" s="1" customFormat="1" ht="12">
      <c r="A253" s="6">
        <v>251</v>
      </c>
      <c r="B253" s="6" t="s">
        <v>378</v>
      </c>
      <c r="C253" s="6" t="s">
        <v>552</v>
      </c>
      <c r="D253" s="7">
        <v>309010405</v>
      </c>
      <c r="E253" s="8" t="s">
        <v>555</v>
      </c>
      <c r="F253" s="6" t="s">
        <v>556</v>
      </c>
      <c r="G253" s="6" t="s">
        <v>351</v>
      </c>
      <c r="H253" s="6">
        <v>71</v>
      </c>
      <c r="I253" s="13">
        <v>77.53</v>
      </c>
      <c r="J253" s="13">
        <v>70.46</v>
      </c>
      <c r="K253" s="13">
        <f t="shared" si="13"/>
        <v>73.995</v>
      </c>
      <c r="L253" s="13">
        <f t="shared" si="10"/>
        <v>72.4975</v>
      </c>
      <c r="M253" s="6">
        <f>SUMPRODUCT(($C$3:$C$290=C253)*($L$3:$L$290&gt;L253))+1</f>
        <v>2</v>
      </c>
    </row>
    <row r="254" spans="1:13" s="1" customFormat="1" ht="12">
      <c r="A254" s="6">
        <v>252</v>
      </c>
      <c r="B254" s="6" t="s">
        <v>378</v>
      </c>
      <c r="C254" s="6" t="s">
        <v>552</v>
      </c>
      <c r="D254" s="7">
        <v>309010405</v>
      </c>
      <c r="E254" s="8" t="s">
        <v>557</v>
      </c>
      <c r="F254" s="6" t="s">
        <v>558</v>
      </c>
      <c r="G254" s="6" t="s">
        <v>351</v>
      </c>
      <c r="H254" s="6">
        <v>68.2</v>
      </c>
      <c r="I254" s="13">
        <v>80.91</v>
      </c>
      <c r="J254" s="13">
        <v>68.05</v>
      </c>
      <c r="K254" s="13">
        <f t="shared" si="13"/>
        <v>74.47999999999999</v>
      </c>
      <c r="L254" s="13">
        <f t="shared" si="10"/>
        <v>71.34</v>
      </c>
      <c r="M254" s="6">
        <f>SUMPRODUCT(($C$3:$C$290=C254)*($L$3:$L$290&gt;L254))+1</f>
        <v>3</v>
      </c>
    </row>
    <row r="255" spans="1:13" s="1" customFormat="1" ht="12">
      <c r="A255" s="6">
        <v>253</v>
      </c>
      <c r="B255" s="6" t="s">
        <v>378</v>
      </c>
      <c r="C255" s="6" t="s">
        <v>552</v>
      </c>
      <c r="D255" s="7">
        <v>309010405</v>
      </c>
      <c r="E255" s="8" t="s">
        <v>559</v>
      </c>
      <c r="F255" s="6" t="s">
        <v>560</v>
      </c>
      <c r="G255" s="6" t="s">
        <v>351</v>
      </c>
      <c r="H255" s="6">
        <v>66.2</v>
      </c>
      <c r="I255" s="13">
        <v>79.6</v>
      </c>
      <c r="J255" s="13">
        <v>72.87</v>
      </c>
      <c r="K255" s="13">
        <f t="shared" si="13"/>
        <v>76.235</v>
      </c>
      <c r="L255" s="13">
        <f t="shared" si="10"/>
        <v>71.2175</v>
      </c>
      <c r="M255" s="6">
        <f>SUMPRODUCT(($C$3:$C$290=C255)*($L$3:$L$290&gt;L255))+1</f>
        <v>4</v>
      </c>
    </row>
    <row r="256" spans="1:13" s="1" customFormat="1" ht="12">
      <c r="A256" s="6">
        <v>254</v>
      </c>
      <c r="B256" s="6" t="s">
        <v>378</v>
      </c>
      <c r="C256" s="6" t="s">
        <v>552</v>
      </c>
      <c r="D256" s="7">
        <v>309010405</v>
      </c>
      <c r="E256" s="8" t="s">
        <v>561</v>
      </c>
      <c r="F256" s="6" t="s">
        <v>562</v>
      </c>
      <c r="G256" s="6" t="s">
        <v>351</v>
      </c>
      <c r="H256" s="6">
        <v>63.4</v>
      </c>
      <c r="I256" s="13">
        <v>78.82</v>
      </c>
      <c r="J256" s="13">
        <v>78.25</v>
      </c>
      <c r="K256" s="13">
        <f t="shared" si="13"/>
        <v>78.535</v>
      </c>
      <c r="L256" s="13">
        <f t="shared" si="10"/>
        <v>70.9675</v>
      </c>
      <c r="M256" s="6">
        <f>SUMPRODUCT(($C$3:$C$290=C256)*($L$3:$L$290&gt;L256))+1</f>
        <v>5</v>
      </c>
    </row>
    <row r="257" spans="1:13" s="1" customFormat="1" ht="12">
      <c r="A257" s="6">
        <v>255</v>
      </c>
      <c r="B257" s="6" t="s">
        <v>378</v>
      </c>
      <c r="C257" s="6" t="s">
        <v>552</v>
      </c>
      <c r="D257" s="7">
        <v>309010405</v>
      </c>
      <c r="E257" s="8" t="s">
        <v>563</v>
      </c>
      <c r="F257" s="6" t="s">
        <v>564</v>
      </c>
      <c r="G257" s="6" t="s">
        <v>351</v>
      </c>
      <c r="H257" s="6">
        <v>60.8</v>
      </c>
      <c r="I257" s="13">
        <v>81.96</v>
      </c>
      <c r="J257" s="13">
        <v>79.18</v>
      </c>
      <c r="K257" s="13">
        <f t="shared" si="13"/>
        <v>80.57</v>
      </c>
      <c r="L257" s="13">
        <f t="shared" si="10"/>
        <v>70.685</v>
      </c>
      <c r="M257" s="6">
        <f>SUMPRODUCT(($C$3:$C$290=C257)*($L$3:$L$290&gt;L257))+1</f>
        <v>6</v>
      </c>
    </row>
    <row r="258" spans="1:13" s="1" customFormat="1" ht="12">
      <c r="A258" s="6">
        <v>256</v>
      </c>
      <c r="B258" s="6" t="s">
        <v>378</v>
      </c>
      <c r="C258" s="6" t="s">
        <v>552</v>
      </c>
      <c r="D258" s="7">
        <v>309010405</v>
      </c>
      <c r="E258" s="8" t="s">
        <v>565</v>
      </c>
      <c r="F258" s="6" t="s">
        <v>566</v>
      </c>
      <c r="G258" s="6" t="s">
        <v>351</v>
      </c>
      <c r="H258" s="6">
        <v>60.4</v>
      </c>
      <c r="I258" s="13">
        <v>82.45</v>
      </c>
      <c r="J258" s="13">
        <v>78.1</v>
      </c>
      <c r="K258" s="13">
        <f t="shared" si="13"/>
        <v>80.275</v>
      </c>
      <c r="L258" s="13">
        <f t="shared" si="10"/>
        <v>70.3375</v>
      </c>
      <c r="M258" s="6">
        <f>SUMPRODUCT(($C$3:$C$290=C258)*($L$3:$L$290&gt;L258))+1</f>
        <v>7</v>
      </c>
    </row>
    <row r="259" spans="1:13" s="1" customFormat="1" ht="12">
      <c r="A259" s="6">
        <v>257</v>
      </c>
      <c r="B259" s="6" t="s">
        <v>378</v>
      </c>
      <c r="C259" s="6" t="s">
        <v>552</v>
      </c>
      <c r="D259" s="7">
        <v>309010405</v>
      </c>
      <c r="E259" s="8" t="s">
        <v>567</v>
      </c>
      <c r="F259" s="6" t="s">
        <v>568</v>
      </c>
      <c r="G259" s="6" t="s">
        <v>351</v>
      </c>
      <c r="H259" s="6">
        <v>60.2</v>
      </c>
      <c r="I259" s="13">
        <v>83.33</v>
      </c>
      <c r="J259" s="13">
        <v>74.89</v>
      </c>
      <c r="K259" s="13">
        <f t="shared" si="13"/>
        <v>79.11</v>
      </c>
      <c r="L259" s="13">
        <f t="shared" si="10"/>
        <v>69.655</v>
      </c>
      <c r="M259" s="6">
        <f>SUMPRODUCT(($C$3:$C$290=C259)*($L$3:$L$290&gt;L259))+1</f>
        <v>8</v>
      </c>
    </row>
    <row r="260" spans="1:13" s="1" customFormat="1" ht="12">
      <c r="A260" s="6">
        <v>258</v>
      </c>
      <c r="B260" s="6" t="s">
        <v>378</v>
      </c>
      <c r="C260" s="6" t="s">
        <v>552</v>
      </c>
      <c r="D260" s="7">
        <v>309010405</v>
      </c>
      <c r="E260" s="8" t="s">
        <v>569</v>
      </c>
      <c r="F260" s="6" t="s">
        <v>570</v>
      </c>
      <c r="G260" s="6" t="s">
        <v>351</v>
      </c>
      <c r="H260" s="6">
        <v>62</v>
      </c>
      <c r="I260" s="13">
        <v>79.84</v>
      </c>
      <c r="J260" s="13">
        <v>74.76</v>
      </c>
      <c r="K260" s="13">
        <f t="shared" si="13"/>
        <v>77.30000000000001</v>
      </c>
      <c r="L260" s="13">
        <f t="shared" si="10"/>
        <v>69.65</v>
      </c>
      <c r="M260" s="6">
        <f>SUMPRODUCT(($C$3:$C$290=C260)*($L$3:$L$290&gt;L260))+1</f>
        <v>9</v>
      </c>
    </row>
    <row r="261" spans="1:13" s="1" customFormat="1" ht="12">
      <c r="A261" s="6">
        <v>259</v>
      </c>
      <c r="B261" s="6" t="s">
        <v>378</v>
      </c>
      <c r="C261" s="6" t="s">
        <v>571</v>
      </c>
      <c r="D261" s="7">
        <v>309010406</v>
      </c>
      <c r="E261" s="8" t="s">
        <v>572</v>
      </c>
      <c r="F261" s="6" t="s">
        <v>573</v>
      </c>
      <c r="G261" s="6" t="s">
        <v>351</v>
      </c>
      <c r="H261" s="6">
        <v>66.8</v>
      </c>
      <c r="I261" s="13">
        <v>90.68</v>
      </c>
      <c r="J261" s="13">
        <v>61.64</v>
      </c>
      <c r="K261" s="13">
        <f t="shared" si="13"/>
        <v>76.16</v>
      </c>
      <c r="L261" s="13">
        <f t="shared" si="10"/>
        <v>71.47999999999999</v>
      </c>
      <c r="M261" s="6">
        <f>SUMPRODUCT(($C$3:$C$290=C261)*($L$3:$L$290&gt;L261))+1</f>
        <v>1</v>
      </c>
    </row>
    <row r="262" spans="1:13" s="1" customFormat="1" ht="12">
      <c r="A262" s="6">
        <v>260</v>
      </c>
      <c r="B262" s="6" t="s">
        <v>378</v>
      </c>
      <c r="C262" s="6" t="s">
        <v>571</v>
      </c>
      <c r="D262" s="7">
        <v>309010406</v>
      </c>
      <c r="E262" s="8" t="s">
        <v>574</v>
      </c>
      <c r="F262" s="6" t="s">
        <v>575</v>
      </c>
      <c r="G262" s="6" t="s">
        <v>351</v>
      </c>
      <c r="H262" s="6">
        <v>63</v>
      </c>
      <c r="I262" s="13">
        <v>86.68</v>
      </c>
      <c r="J262" s="13">
        <v>67.04</v>
      </c>
      <c r="K262" s="13">
        <f t="shared" si="13"/>
        <v>76.86000000000001</v>
      </c>
      <c r="L262" s="13">
        <f t="shared" si="10"/>
        <v>69.93</v>
      </c>
      <c r="M262" s="6">
        <f>SUMPRODUCT(($C$3:$C$290=C262)*($L$3:$L$290&gt;L262))+1</f>
        <v>2</v>
      </c>
    </row>
    <row r="263" spans="1:13" s="1" customFormat="1" ht="12">
      <c r="A263" s="6">
        <v>261</v>
      </c>
      <c r="B263" s="6" t="s">
        <v>378</v>
      </c>
      <c r="C263" s="6" t="s">
        <v>571</v>
      </c>
      <c r="D263" s="7">
        <v>309010406</v>
      </c>
      <c r="E263" s="8" t="s">
        <v>576</v>
      </c>
      <c r="F263" s="6" t="s">
        <v>577</v>
      </c>
      <c r="G263" s="6" t="s">
        <v>351</v>
      </c>
      <c r="H263" s="6">
        <v>60.6</v>
      </c>
      <c r="I263" s="13">
        <v>90.44</v>
      </c>
      <c r="J263" s="13">
        <v>50.31</v>
      </c>
      <c r="K263" s="13">
        <f t="shared" si="13"/>
        <v>70.375</v>
      </c>
      <c r="L263" s="13">
        <f t="shared" si="10"/>
        <v>65.4875</v>
      </c>
      <c r="M263" s="6">
        <f>SUMPRODUCT(($C$3:$C$290=C263)*($L$3:$L$290&gt;L263))+1</f>
        <v>3</v>
      </c>
    </row>
    <row r="264" spans="1:13" s="1" customFormat="1" ht="12">
      <c r="A264" s="6">
        <v>262</v>
      </c>
      <c r="B264" s="6" t="s">
        <v>378</v>
      </c>
      <c r="C264" s="6" t="s">
        <v>578</v>
      </c>
      <c r="D264" s="7">
        <v>309010407</v>
      </c>
      <c r="E264" s="8" t="s">
        <v>579</v>
      </c>
      <c r="F264" s="6" t="s">
        <v>580</v>
      </c>
      <c r="G264" s="6" t="s">
        <v>351</v>
      </c>
      <c r="H264" s="6">
        <v>73.2</v>
      </c>
      <c r="I264" s="13">
        <v>97.56</v>
      </c>
      <c r="J264" s="13">
        <v>84.22</v>
      </c>
      <c r="K264" s="13">
        <f aca="true" t="shared" si="14" ref="K264:K281">J264*0.5+I264*0.5</f>
        <v>90.89</v>
      </c>
      <c r="L264" s="13">
        <f aca="true" t="shared" si="15" ref="L264:L281">H264*0.5+K264*0.5</f>
        <v>82.045</v>
      </c>
      <c r="M264" s="6">
        <f>SUMPRODUCT(($C$3:$C$290=C264)*($L$3:$L$290&gt;L264))+1</f>
        <v>1</v>
      </c>
    </row>
    <row r="265" spans="1:13" s="1" customFormat="1" ht="12">
      <c r="A265" s="6">
        <v>263</v>
      </c>
      <c r="B265" s="6" t="s">
        <v>378</v>
      </c>
      <c r="C265" s="6" t="s">
        <v>578</v>
      </c>
      <c r="D265" s="7">
        <v>309010407</v>
      </c>
      <c r="E265" s="8" t="s">
        <v>581</v>
      </c>
      <c r="F265" s="6" t="s">
        <v>582</v>
      </c>
      <c r="G265" s="6" t="s">
        <v>351</v>
      </c>
      <c r="H265" s="6">
        <v>70.8</v>
      </c>
      <c r="I265" s="13">
        <v>96.9</v>
      </c>
      <c r="J265" s="13">
        <v>88.54</v>
      </c>
      <c r="K265" s="13">
        <f t="shared" si="14"/>
        <v>92.72</v>
      </c>
      <c r="L265" s="13">
        <f t="shared" si="15"/>
        <v>81.75999999999999</v>
      </c>
      <c r="M265" s="6">
        <f>SUMPRODUCT(($C$3:$C$290=C265)*($L$3:$L$290&gt;L265))+1</f>
        <v>2</v>
      </c>
    </row>
    <row r="266" spans="1:13" s="1" customFormat="1" ht="12">
      <c r="A266" s="6">
        <v>264</v>
      </c>
      <c r="B266" s="6" t="s">
        <v>378</v>
      </c>
      <c r="C266" s="6" t="s">
        <v>578</v>
      </c>
      <c r="D266" s="7">
        <v>309010407</v>
      </c>
      <c r="E266" s="8" t="s">
        <v>583</v>
      </c>
      <c r="F266" s="6" t="s">
        <v>584</v>
      </c>
      <c r="G266" s="6" t="s">
        <v>351</v>
      </c>
      <c r="H266" s="6">
        <v>68</v>
      </c>
      <c r="I266" s="13">
        <v>96.42</v>
      </c>
      <c r="J266" s="13">
        <v>90.86</v>
      </c>
      <c r="K266" s="13">
        <f t="shared" si="14"/>
        <v>93.64</v>
      </c>
      <c r="L266" s="13">
        <f t="shared" si="15"/>
        <v>80.82</v>
      </c>
      <c r="M266" s="6">
        <f>SUMPRODUCT(($C$3:$C$290=C266)*($L$3:$L$290&gt;L266))+1</f>
        <v>3</v>
      </c>
    </row>
    <row r="267" spans="1:13" s="1" customFormat="1" ht="12">
      <c r="A267" s="6">
        <v>265</v>
      </c>
      <c r="B267" s="6" t="s">
        <v>378</v>
      </c>
      <c r="C267" s="6" t="s">
        <v>578</v>
      </c>
      <c r="D267" s="7">
        <v>309010407</v>
      </c>
      <c r="E267" s="8" t="s">
        <v>585</v>
      </c>
      <c r="F267" s="6" t="s">
        <v>586</v>
      </c>
      <c r="G267" s="6" t="s">
        <v>351</v>
      </c>
      <c r="H267" s="6">
        <v>68</v>
      </c>
      <c r="I267" s="13">
        <v>96.8</v>
      </c>
      <c r="J267" s="13">
        <v>84.94</v>
      </c>
      <c r="K267" s="13">
        <f t="shared" si="14"/>
        <v>90.87</v>
      </c>
      <c r="L267" s="13">
        <f t="shared" si="15"/>
        <v>79.435</v>
      </c>
      <c r="M267" s="6">
        <f>SUMPRODUCT(($C$3:$C$290=C267)*($L$3:$L$290&gt;L267))+1</f>
        <v>4</v>
      </c>
    </row>
    <row r="268" spans="1:13" s="1" customFormat="1" ht="12">
      <c r="A268" s="9">
        <v>266</v>
      </c>
      <c r="B268" s="6" t="s">
        <v>378</v>
      </c>
      <c r="C268" s="9" t="s">
        <v>578</v>
      </c>
      <c r="D268" s="7">
        <v>309010407</v>
      </c>
      <c r="E268" s="9" t="s">
        <v>587</v>
      </c>
      <c r="F268" s="9" t="s">
        <v>588</v>
      </c>
      <c r="G268" s="9" t="s">
        <v>351</v>
      </c>
      <c r="H268" s="9">
        <v>71.2</v>
      </c>
      <c r="I268" s="14">
        <v>94.62</v>
      </c>
      <c r="J268" s="14">
        <v>80.54</v>
      </c>
      <c r="K268" s="14">
        <f t="shared" si="14"/>
        <v>87.58000000000001</v>
      </c>
      <c r="L268" s="14">
        <f t="shared" si="15"/>
        <v>79.39000000000001</v>
      </c>
      <c r="M268" s="9">
        <f>SUMPRODUCT(($C$3:$C$290=C268)*($L$3:$L$290&gt;L268))+1</f>
        <v>5</v>
      </c>
    </row>
    <row r="269" spans="1:13" s="1" customFormat="1" ht="12">
      <c r="A269" s="9">
        <v>267</v>
      </c>
      <c r="B269" s="6" t="s">
        <v>378</v>
      </c>
      <c r="C269" s="9" t="s">
        <v>578</v>
      </c>
      <c r="D269" s="7">
        <v>309010407</v>
      </c>
      <c r="E269" s="9" t="s">
        <v>589</v>
      </c>
      <c r="F269" s="9" t="s">
        <v>590</v>
      </c>
      <c r="G269" s="9" t="s">
        <v>351</v>
      </c>
      <c r="H269" s="9">
        <v>66.6</v>
      </c>
      <c r="I269" s="14">
        <v>97.2</v>
      </c>
      <c r="J269" s="14">
        <v>87.16</v>
      </c>
      <c r="K269" s="14">
        <f t="shared" si="14"/>
        <v>92.18</v>
      </c>
      <c r="L269" s="14">
        <f t="shared" si="15"/>
        <v>79.39</v>
      </c>
      <c r="M269" s="9">
        <v>6</v>
      </c>
    </row>
    <row r="270" spans="1:13" s="1" customFormat="1" ht="12">
      <c r="A270" s="6">
        <v>268</v>
      </c>
      <c r="B270" s="6" t="s">
        <v>378</v>
      </c>
      <c r="C270" s="6" t="s">
        <v>578</v>
      </c>
      <c r="D270" s="7">
        <v>309010407</v>
      </c>
      <c r="E270" s="8" t="s">
        <v>591</v>
      </c>
      <c r="F270" s="6" t="s">
        <v>592</v>
      </c>
      <c r="G270" s="6" t="s">
        <v>351</v>
      </c>
      <c r="H270" s="6">
        <v>65.4</v>
      </c>
      <c r="I270" s="13">
        <v>96.3</v>
      </c>
      <c r="J270" s="13">
        <v>88.26</v>
      </c>
      <c r="K270" s="13">
        <f t="shared" si="14"/>
        <v>92.28</v>
      </c>
      <c r="L270" s="13">
        <f t="shared" si="15"/>
        <v>78.84</v>
      </c>
      <c r="M270" s="6">
        <f>SUMPRODUCT(($C$3:$C$290=C270)*($L$3:$L$290&gt;L270))+1</f>
        <v>7</v>
      </c>
    </row>
    <row r="271" spans="1:13" s="1" customFormat="1" ht="12">
      <c r="A271" s="6">
        <v>269</v>
      </c>
      <c r="B271" s="6" t="s">
        <v>378</v>
      </c>
      <c r="C271" s="6" t="s">
        <v>578</v>
      </c>
      <c r="D271" s="7">
        <v>309010407</v>
      </c>
      <c r="E271" s="8" t="s">
        <v>593</v>
      </c>
      <c r="F271" s="6" t="s">
        <v>594</v>
      </c>
      <c r="G271" s="6" t="s">
        <v>351</v>
      </c>
      <c r="H271" s="6">
        <v>66.2</v>
      </c>
      <c r="I271" s="13">
        <v>93.06</v>
      </c>
      <c r="J271" s="13">
        <v>86.6</v>
      </c>
      <c r="K271" s="13">
        <f t="shared" si="14"/>
        <v>89.83</v>
      </c>
      <c r="L271" s="13">
        <f t="shared" si="15"/>
        <v>78.015</v>
      </c>
      <c r="M271" s="6">
        <f>SUMPRODUCT(($C$3:$C$290=C271)*($L$3:$L$290&gt;L271))+1</f>
        <v>8</v>
      </c>
    </row>
    <row r="272" spans="1:13" s="1" customFormat="1" ht="12">
      <c r="A272" s="6">
        <v>270</v>
      </c>
      <c r="B272" s="6" t="s">
        <v>378</v>
      </c>
      <c r="C272" s="6" t="s">
        <v>578</v>
      </c>
      <c r="D272" s="7">
        <v>309010407</v>
      </c>
      <c r="E272" s="8" t="s">
        <v>595</v>
      </c>
      <c r="F272" s="6" t="s">
        <v>596</v>
      </c>
      <c r="G272" s="6" t="s">
        <v>351</v>
      </c>
      <c r="H272" s="6">
        <v>65.2</v>
      </c>
      <c r="I272" s="13">
        <v>95.14</v>
      </c>
      <c r="J272" s="13">
        <v>84.5</v>
      </c>
      <c r="K272" s="13">
        <f t="shared" si="14"/>
        <v>89.82</v>
      </c>
      <c r="L272" s="13">
        <f t="shared" si="15"/>
        <v>77.50999999999999</v>
      </c>
      <c r="M272" s="6">
        <f>SUMPRODUCT(($C$3:$C$290=C272)*($L$3:$L$290&gt;L272))+1</f>
        <v>9</v>
      </c>
    </row>
    <row r="273" spans="1:13" s="1" customFormat="1" ht="12">
      <c r="A273" s="6">
        <v>271</v>
      </c>
      <c r="B273" s="6" t="s">
        <v>378</v>
      </c>
      <c r="C273" s="6" t="s">
        <v>597</v>
      </c>
      <c r="D273" s="7">
        <v>309010408</v>
      </c>
      <c r="E273" s="8" t="s">
        <v>598</v>
      </c>
      <c r="F273" s="6" t="s">
        <v>599</v>
      </c>
      <c r="G273" s="6" t="s">
        <v>600</v>
      </c>
      <c r="H273" s="6" t="s">
        <v>601</v>
      </c>
      <c r="I273" s="13">
        <v>88.62</v>
      </c>
      <c r="J273" s="13"/>
      <c r="K273" s="13">
        <f>I273</f>
        <v>88.62</v>
      </c>
      <c r="L273" s="13">
        <f>K273</f>
        <v>88.62</v>
      </c>
      <c r="M273" s="6">
        <f>SUMPRODUCT(($C$3:$C$290=C273)*($L$3:$L$290&gt;L273))+1</f>
        <v>1</v>
      </c>
    </row>
    <row r="274" spans="1:13" s="1" customFormat="1" ht="12">
      <c r="A274" s="6">
        <v>272</v>
      </c>
      <c r="B274" s="6" t="s">
        <v>378</v>
      </c>
      <c r="C274" s="6" t="s">
        <v>597</v>
      </c>
      <c r="D274" s="7">
        <v>309010408</v>
      </c>
      <c r="E274" s="8" t="s">
        <v>602</v>
      </c>
      <c r="F274" s="6" t="s">
        <v>603</v>
      </c>
      <c r="G274" s="6" t="s">
        <v>600</v>
      </c>
      <c r="H274" s="6" t="s">
        <v>601</v>
      </c>
      <c r="I274" s="13">
        <v>83.7</v>
      </c>
      <c r="J274" s="13"/>
      <c r="K274" s="13">
        <f>I274</f>
        <v>83.7</v>
      </c>
      <c r="L274" s="13">
        <f>K274</f>
        <v>83.7</v>
      </c>
      <c r="M274" s="6">
        <f>SUMPRODUCT(($C$3:$C$290=C274)*($L$3:$L$290&gt;L274))+1</f>
        <v>2</v>
      </c>
    </row>
    <row r="275" spans="1:13" s="1" customFormat="1" ht="12">
      <c r="A275" s="6">
        <v>273</v>
      </c>
      <c r="B275" s="6" t="s">
        <v>378</v>
      </c>
      <c r="C275" s="6" t="s">
        <v>597</v>
      </c>
      <c r="D275" s="7">
        <v>309010408</v>
      </c>
      <c r="E275" s="8" t="s">
        <v>604</v>
      </c>
      <c r="F275" s="6" t="s">
        <v>605</v>
      </c>
      <c r="G275" s="6" t="s">
        <v>600</v>
      </c>
      <c r="H275" s="6" t="s">
        <v>601</v>
      </c>
      <c r="I275" s="13">
        <v>83.3</v>
      </c>
      <c r="J275" s="13"/>
      <c r="K275" s="13">
        <f>I275</f>
        <v>83.3</v>
      </c>
      <c r="L275" s="13">
        <f>K275</f>
        <v>83.3</v>
      </c>
      <c r="M275" s="6">
        <f>SUMPRODUCT(($C$3:$C$290=C275)*($L$3:$L$290&gt;L275))+1</f>
        <v>3</v>
      </c>
    </row>
    <row r="276" spans="1:13" s="1" customFormat="1" ht="12">
      <c r="A276" s="6">
        <v>274</v>
      </c>
      <c r="B276" s="6" t="s">
        <v>606</v>
      </c>
      <c r="C276" s="6" t="s">
        <v>607</v>
      </c>
      <c r="D276" s="7">
        <v>309010501</v>
      </c>
      <c r="E276" s="8" t="s">
        <v>608</v>
      </c>
      <c r="F276" s="6" t="s">
        <v>609</v>
      </c>
      <c r="G276" s="6" t="s">
        <v>351</v>
      </c>
      <c r="H276" s="6">
        <v>73.2</v>
      </c>
      <c r="I276" s="13">
        <v>79.66</v>
      </c>
      <c r="J276" s="13">
        <v>89.72</v>
      </c>
      <c r="K276" s="13">
        <f aca="true" t="shared" si="16" ref="K276:K301">J276*0.5+I276*0.5</f>
        <v>84.69</v>
      </c>
      <c r="L276" s="13">
        <f aca="true" t="shared" si="17" ref="L276:L301">H276*0.5+K276*0.5</f>
        <v>78.945</v>
      </c>
      <c r="M276" s="6">
        <f>SUMPRODUCT(($C$3:$C$290=C276)*($L$3:$L$290&gt;L276))+1</f>
        <v>1</v>
      </c>
    </row>
    <row r="277" spans="1:13" s="1" customFormat="1" ht="12">
      <c r="A277" s="6">
        <v>275</v>
      </c>
      <c r="B277" s="6" t="s">
        <v>606</v>
      </c>
      <c r="C277" s="6" t="s">
        <v>607</v>
      </c>
      <c r="D277" s="7">
        <v>309010501</v>
      </c>
      <c r="E277" s="8" t="s">
        <v>610</v>
      </c>
      <c r="F277" s="6" t="s">
        <v>611</v>
      </c>
      <c r="G277" s="6" t="s">
        <v>351</v>
      </c>
      <c r="H277" s="6">
        <v>73.2</v>
      </c>
      <c r="I277" s="13">
        <v>83.06</v>
      </c>
      <c r="J277" s="13">
        <v>83.5</v>
      </c>
      <c r="K277" s="13">
        <f t="shared" si="16"/>
        <v>83.28</v>
      </c>
      <c r="L277" s="13">
        <f t="shared" si="17"/>
        <v>78.24000000000001</v>
      </c>
      <c r="M277" s="6">
        <f>SUMPRODUCT(($C$3:$C$290=C277)*($L$3:$L$290&gt;L277))+1</f>
        <v>2</v>
      </c>
    </row>
    <row r="278" spans="1:13" s="1" customFormat="1" ht="12">
      <c r="A278" s="6">
        <v>276</v>
      </c>
      <c r="B278" s="6" t="s">
        <v>606</v>
      </c>
      <c r="C278" s="6" t="s">
        <v>607</v>
      </c>
      <c r="D278" s="7">
        <v>309010501</v>
      </c>
      <c r="E278" s="8" t="s">
        <v>612</v>
      </c>
      <c r="F278" s="6" t="s">
        <v>613</v>
      </c>
      <c r="G278" s="6" t="s">
        <v>351</v>
      </c>
      <c r="H278" s="6">
        <v>67</v>
      </c>
      <c r="I278" s="13">
        <v>86.44</v>
      </c>
      <c r="J278" s="13">
        <v>91.7</v>
      </c>
      <c r="K278" s="13">
        <f t="shared" si="16"/>
        <v>89.07</v>
      </c>
      <c r="L278" s="13">
        <f t="shared" si="17"/>
        <v>78.035</v>
      </c>
      <c r="M278" s="6">
        <f>SUMPRODUCT(($C$3:$C$290=C278)*($L$3:$L$290&gt;L278))+1</f>
        <v>3</v>
      </c>
    </row>
    <row r="279" spans="1:13" s="1" customFormat="1" ht="12">
      <c r="A279" s="6">
        <v>277</v>
      </c>
      <c r="B279" s="6" t="s">
        <v>606</v>
      </c>
      <c r="C279" s="6" t="s">
        <v>607</v>
      </c>
      <c r="D279" s="7">
        <v>309010501</v>
      </c>
      <c r="E279" s="8" t="s">
        <v>614</v>
      </c>
      <c r="F279" s="6" t="s">
        <v>615</v>
      </c>
      <c r="G279" s="6" t="s">
        <v>351</v>
      </c>
      <c r="H279" s="6">
        <v>70.6</v>
      </c>
      <c r="I279" s="13">
        <v>78.9</v>
      </c>
      <c r="J279" s="13">
        <v>87.2</v>
      </c>
      <c r="K279" s="13">
        <f t="shared" si="16"/>
        <v>83.05000000000001</v>
      </c>
      <c r="L279" s="13">
        <f t="shared" si="17"/>
        <v>76.825</v>
      </c>
      <c r="M279" s="6">
        <f>SUMPRODUCT(($C$3:$C$290=C279)*($L$3:$L$290&gt;L279))+1</f>
        <v>4</v>
      </c>
    </row>
    <row r="280" spans="1:13" s="1" customFormat="1" ht="12">
      <c r="A280" s="6">
        <v>278</v>
      </c>
      <c r="B280" s="6" t="s">
        <v>606</v>
      </c>
      <c r="C280" s="6" t="s">
        <v>607</v>
      </c>
      <c r="D280" s="7">
        <v>309010501</v>
      </c>
      <c r="E280" s="8" t="s">
        <v>616</v>
      </c>
      <c r="F280" s="6" t="s">
        <v>617</v>
      </c>
      <c r="G280" s="6" t="s">
        <v>351</v>
      </c>
      <c r="H280" s="6">
        <v>64.4</v>
      </c>
      <c r="I280" s="13">
        <v>85.74</v>
      </c>
      <c r="J280" s="13">
        <v>88.96</v>
      </c>
      <c r="K280" s="13">
        <f t="shared" si="16"/>
        <v>87.35</v>
      </c>
      <c r="L280" s="13">
        <f t="shared" si="17"/>
        <v>75.875</v>
      </c>
      <c r="M280" s="6">
        <f>SUMPRODUCT(($C$3:$C$290=C280)*($L$3:$L$290&gt;L280))+1</f>
        <v>5</v>
      </c>
    </row>
    <row r="281" spans="1:13" s="1" customFormat="1" ht="12">
      <c r="A281" s="6">
        <v>279</v>
      </c>
      <c r="B281" s="6" t="s">
        <v>606</v>
      </c>
      <c r="C281" s="6" t="s">
        <v>607</v>
      </c>
      <c r="D281" s="7">
        <v>309010501</v>
      </c>
      <c r="E281" s="8" t="s">
        <v>618</v>
      </c>
      <c r="F281" s="6" t="s">
        <v>619</v>
      </c>
      <c r="G281" s="6" t="s">
        <v>351</v>
      </c>
      <c r="H281" s="6">
        <v>66</v>
      </c>
      <c r="I281" s="13">
        <v>84.92</v>
      </c>
      <c r="J281" s="13">
        <v>83.78</v>
      </c>
      <c r="K281" s="13">
        <f t="shared" si="16"/>
        <v>84.35</v>
      </c>
      <c r="L281" s="13">
        <f t="shared" si="17"/>
        <v>75.175</v>
      </c>
      <c r="M281" s="6">
        <f>SUMPRODUCT(($C$3:$C$290=C281)*($L$3:$L$290&gt;L281))+1</f>
        <v>6</v>
      </c>
    </row>
    <row r="282" spans="1:13" s="1" customFormat="1" ht="12">
      <c r="A282" s="6">
        <v>280</v>
      </c>
      <c r="B282" s="6" t="s">
        <v>606</v>
      </c>
      <c r="C282" s="6" t="s">
        <v>607</v>
      </c>
      <c r="D282" s="7">
        <v>309010501</v>
      </c>
      <c r="E282" s="8" t="s">
        <v>620</v>
      </c>
      <c r="F282" s="6" t="s">
        <v>621</v>
      </c>
      <c r="G282" s="6" t="s">
        <v>351</v>
      </c>
      <c r="H282" s="6">
        <v>66</v>
      </c>
      <c r="I282" s="13">
        <v>83.22</v>
      </c>
      <c r="J282" s="13">
        <v>85.02</v>
      </c>
      <c r="K282" s="13">
        <f t="shared" si="16"/>
        <v>84.12</v>
      </c>
      <c r="L282" s="13">
        <f t="shared" si="17"/>
        <v>75.06</v>
      </c>
      <c r="M282" s="6">
        <f>SUMPRODUCT(($C$3:$C$290=C282)*($L$3:$L$290&gt;L282))+1</f>
        <v>7</v>
      </c>
    </row>
    <row r="283" spans="1:13" s="1" customFormat="1" ht="12">
      <c r="A283" s="6">
        <v>281</v>
      </c>
      <c r="B283" s="6" t="s">
        <v>606</v>
      </c>
      <c r="C283" s="6" t="s">
        <v>607</v>
      </c>
      <c r="D283" s="7">
        <v>309010501</v>
      </c>
      <c r="E283" s="8" t="s">
        <v>622</v>
      </c>
      <c r="F283" s="6" t="s">
        <v>623</v>
      </c>
      <c r="G283" s="6" t="s">
        <v>351</v>
      </c>
      <c r="H283" s="6">
        <v>61.2</v>
      </c>
      <c r="I283" s="13">
        <v>88.6</v>
      </c>
      <c r="J283" s="13">
        <v>84.72</v>
      </c>
      <c r="K283" s="13">
        <f t="shared" si="16"/>
        <v>86.66</v>
      </c>
      <c r="L283" s="13">
        <f t="shared" si="17"/>
        <v>73.93</v>
      </c>
      <c r="M283" s="6">
        <f>SUMPRODUCT(($C$3:$C$290=C283)*($L$3:$L$290&gt;L283))+1</f>
        <v>8</v>
      </c>
    </row>
    <row r="284" spans="1:13" s="1" customFormat="1" ht="12">
      <c r="A284" s="6">
        <v>282</v>
      </c>
      <c r="B284" s="6" t="s">
        <v>606</v>
      </c>
      <c r="C284" s="6" t="s">
        <v>607</v>
      </c>
      <c r="D284" s="7">
        <v>309010501</v>
      </c>
      <c r="E284" s="8" t="s">
        <v>624</v>
      </c>
      <c r="F284" s="6" t="s">
        <v>625</v>
      </c>
      <c r="G284" s="6" t="s">
        <v>351</v>
      </c>
      <c r="H284" s="6">
        <v>65.8</v>
      </c>
      <c r="I284" s="13">
        <v>80.28</v>
      </c>
      <c r="J284" s="13">
        <v>83.48</v>
      </c>
      <c r="K284" s="13">
        <f t="shared" si="16"/>
        <v>81.88</v>
      </c>
      <c r="L284" s="13">
        <f t="shared" si="17"/>
        <v>73.84</v>
      </c>
      <c r="M284" s="6">
        <f>SUMPRODUCT(($C$3:$C$290=C284)*($L$3:$L$290&gt;L284))+1</f>
        <v>9</v>
      </c>
    </row>
    <row r="285" spans="1:13" s="1" customFormat="1" ht="12">
      <c r="A285" s="6">
        <v>283</v>
      </c>
      <c r="B285" s="6" t="s">
        <v>606</v>
      </c>
      <c r="C285" s="6" t="s">
        <v>607</v>
      </c>
      <c r="D285" s="7">
        <v>309010501</v>
      </c>
      <c r="E285" s="8" t="s">
        <v>626</v>
      </c>
      <c r="F285" s="6" t="s">
        <v>627</v>
      </c>
      <c r="G285" s="6" t="s">
        <v>351</v>
      </c>
      <c r="H285" s="6">
        <v>63.4</v>
      </c>
      <c r="I285" s="13">
        <v>82.2</v>
      </c>
      <c r="J285" s="13">
        <v>86.12</v>
      </c>
      <c r="K285" s="13">
        <f t="shared" si="16"/>
        <v>84.16</v>
      </c>
      <c r="L285" s="13">
        <f t="shared" si="17"/>
        <v>73.78</v>
      </c>
      <c r="M285" s="6">
        <f>SUMPRODUCT(($C$3:$C$290=C285)*($L$3:$L$290&gt;L285))+1</f>
        <v>10</v>
      </c>
    </row>
    <row r="286" spans="1:13" s="1" customFormat="1" ht="12">
      <c r="A286" s="6">
        <v>284</v>
      </c>
      <c r="B286" s="6" t="s">
        <v>606</v>
      </c>
      <c r="C286" s="6" t="s">
        <v>607</v>
      </c>
      <c r="D286" s="7">
        <v>309010501</v>
      </c>
      <c r="E286" s="8" t="s">
        <v>628</v>
      </c>
      <c r="F286" s="6" t="s">
        <v>629</v>
      </c>
      <c r="G286" s="6" t="s">
        <v>351</v>
      </c>
      <c r="H286" s="6">
        <v>61.4</v>
      </c>
      <c r="I286" s="13">
        <v>80.74</v>
      </c>
      <c r="J286" s="13">
        <v>91.42</v>
      </c>
      <c r="K286" s="13">
        <f t="shared" si="16"/>
        <v>86.08</v>
      </c>
      <c r="L286" s="13">
        <f t="shared" si="17"/>
        <v>73.74</v>
      </c>
      <c r="M286" s="6">
        <f>SUMPRODUCT(($C$3:$C$290=C286)*($L$3:$L$290&gt;L286))+1</f>
        <v>11</v>
      </c>
    </row>
    <row r="287" spans="1:13" s="1" customFormat="1" ht="12">
      <c r="A287" s="6">
        <v>285</v>
      </c>
      <c r="B287" s="6" t="s">
        <v>606</v>
      </c>
      <c r="C287" s="6" t="s">
        <v>607</v>
      </c>
      <c r="D287" s="7">
        <v>309010501</v>
      </c>
      <c r="E287" s="8" t="s">
        <v>630</v>
      </c>
      <c r="F287" s="6" t="s">
        <v>631</v>
      </c>
      <c r="G287" s="6" t="s">
        <v>351</v>
      </c>
      <c r="H287" s="6">
        <v>65.6</v>
      </c>
      <c r="I287" s="13">
        <v>78.04</v>
      </c>
      <c r="J287" s="13">
        <v>84.74</v>
      </c>
      <c r="K287" s="13">
        <f t="shared" si="16"/>
        <v>81.39</v>
      </c>
      <c r="L287" s="13">
        <f t="shared" si="17"/>
        <v>73.495</v>
      </c>
      <c r="M287" s="6">
        <f>SUMPRODUCT(($C$3:$C$290=C287)*($L$3:$L$290&gt;L287))+1</f>
        <v>12</v>
      </c>
    </row>
    <row r="288" spans="1:13" s="1" customFormat="1" ht="12">
      <c r="A288" s="6">
        <v>286</v>
      </c>
      <c r="B288" s="6" t="s">
        <v>606</v>
      </c>
      <c r="C288" s="6" t="s">
        <v>607</v>
      </c>
      <c r="D288" s="7">
        <v>309010501</v>
      </c>
      <c r="E288" s="8" t="s">
        <v>25</v>
      </c>
      <c r="F288" s="6" t="s">
        <v>632</v>
      </c>
      <c r="G288" s="6" t="s">
        <v>351</v>
      </c>
      <c r="H288" s="6">
        <v>61.8</v>
      </c>
      <c r="I288" s="13">
        <v>79.12</v>
      </c>
      <c r="J288" s="13">
        <v>89.9</v>
      </c>
      <c r="K288" s="13">
        <f t="shared" si="16"/>
        <v>84.51</v>
      </c>
      <c r="L288" s="13">
        <f t="shared" si="17"/>
        <v>73.155</v>
      </c>
      <c r="M288" s="6">
        <f>SUMPRODUCT(($C$3:$C$290=C288)*($L$3:$L$290&gt;L288))+1</f>
        <v>13</v>
      </c>
    </row>
    <row r="289" spans="1:13" s="1" customFormat="1" ht="12">
      <c r="A289" s="6">
        <v>287</v>
      </c>
      <c r="B289" s="6" t="s">
        <v>606</v>
      </c>
      <c r="C289" s="6" t="s">
        <v>607</v>
      </c>
      <c r="D289" s="7">
        <v>309010501</v>
      </c>
      <c r="E289" s="8" t="s">
        <v>633</v>
      </c>
      <c r="F289" s="6" t="s">
        <v>634</v>
      </c>
      <c r="G289" s="6" t="s">
        <v>351</v>
      </c>
      <c r="H289" s="6">
        <v>66.6</v>
      </c>
      <c r="I289" s="13">
        <v>87.54</v>
      </c>
      <c r="J289" s="13">
        <v>71.68</v>
      </c>
      <c r="K289" s="13">
        <f t="shared" si="16"/>
        <v>79.61000000000001</v>
      </c>
      <c r="L289" s="13">
        <f t="shared" si="17"/>
        <v>73.105</v>
      </c>
      <c r="M289" s="6">
        <f>SUMPRODUCT(($C$3:$C$290=C289)*($L$3:$L$290&gt;L289))+1</f>
        <v>14</v>
      </c>
    </row>
    <row r="290" spans="1:13" s="1" customFormat="1" ht="12">
      <c r="A290" s="6">
        <v>288</v>
      </c>
      <c r="B290" s="6" t="s">
        <v>606</v>
      </c>
      <c r="C290" s="6" t="s">
        <v>607</v>
      </c>
      <c r="D290" s="7">
        <v>309010501</v>
      </c>
      <c r="E290" s="8" t="s">
        <v>635</v>
      </c>
      <c r="F290" s="6" t="s">
        <v>636</v>
      </c>
      <c r="G290" s="6" t="s">
        <v>351</v>
      </c>
      <c r="H290" s="6">
        <v>64.4</v>
      </c>
      <c r="I290" s="13">
        <v>75.74</v>
      </c>
      <c r="J290" s="13">
        <v>77.86</v>
      </c>
      <c r="K290" s="13">
        <f t="shared" si="16"/>
        <v>76.8</v>
      </c>
      <c r="L290" s="13">
        <f t="shared" si="17"/>
        <v>70.6</v>
      </c>
      <c r="M290" s="6">
        <f>SUMPRODUCT(($C$3:$C$290=C290)*($L$3:$L$290&gt;L290))+1</f>
        <v>15</v>
      </c>
    </row>
  </sheetData>
  <sheetProtection/>
  <autoFilter ref="A2:M290"/>
  <mergeCells count="1">
    <mergeCell ref="A1:M1"/>
  </mergeCells>
  <printOptions horizontalCentered="1"/>
  <pageMargins left="0" right="0" top="0.5902777777777778" bottom="0.7083333333333334" header="0.6298611111111111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2019-08-02T10:12:44Z</cp:lastPrinted>
  <dcterms:created xsi:type="dcterms:W3CDTF">2019-06-06T08:30:41Z</dcterms:created>
  <dcterms:modified xsi:type="dcterms:W3CDTF">2019-08-05T23:34:54Z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true</vt:bool>
  </property>
</Properties>
</file>