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45" activeTab="0"/>
  </bookViews>
  <sheets>
    <sheet name="面试登分表(拟体检公示名单) (2)" sheetId="1" r:id="rId1"/>
  </sheets>
  <externalReferences>
    <externalReference r:id="rId4"/>
  </externalReferences>
  <definedNames>
    <definedName name="_xlnm.Print_Area" localSheetId="0">'面试登分表(拟体检公示名单) (2)'!$A$1:$K$170</definedName>
    <definedName name="_xlnm.Print_Titles" localSheetId="0">'面试登分表(拟体检公示名单) (2)'!$1:$1</definedName>
  </definedNames>
  <calcPr fullCalcOnLoad="1"/>
</workbook>
</file>

<file path=xl/sharedStrings.xml><?xml version="1.0" encoding="utf-8"?>
<sst xmlns="http://schemas.openxmlformats.org/spreadsheetml/2006/main" count="821" uniqueCount="226">
  <si>
    <t>崇仁一中引进全日制硕士研究生</t>
  </si>
  <si>
    <t>序号</t>
  </si>
  <si>
    <t>姓名</t>
  </si>
  <si>
    <t>招聘岗位</t>
  </si>
  <si>
    <t>面试组抽签
序号</t>
  </si>
  <si>
    <t>笔试成绩</t>
  </si>
  <si>
    <t>面试
成绩</t>
  </si>
  <si>
    <t>总成绩</t>
  </si>
  <si>
    <t>名次</t>
  </si>
  <si>
    <t>体检
结果</t>
  </si>
  <si>
    <t>备注</t>
  </si>
  <si>
    <t>综合
知识</t>
  </si>
  <si>
    <t>专业
成绩</t>
  </si>
  <si>
    <t>刘风琴</t>
  </si>
  <si>
    <t>高中英语</t>
  </si>
  <si>
    <t>8</t>
  </si>
  <si>
    <t>—</t>
  </si>
  <si>
    <t>未体检</t>
  </si>
  <si>
    <t>放弃</t>
  </si>
  <si>
    <t>聂万礼</t>
  </si>
  <si>
    <t>高中历史</t>
  </si>
  <si>
    <t>4</t>
  </si>
  <si>
    <t>刘诗澄</t>
  </si>
  <si>
    <t>2</t>
  </si>
  <si>
    <t>合格</t>
  </si>
  <si>
    <t>拟录</t>
  </si>
  <si>
    <t>招聘岗位：崇仁县职业教育中心 高中数学</t>
  </si>
  <si>
    <t>招聘人数：2</t>
  </si>
  <si>
    <t>准考证号</t>
  </si>
  <si>
    <t>抽签
序号</t>
  </si>
  <si>
    <t>体检
结果</t>
  </si>
  <si>
    <t>徐轶鹏</t>
  </si>
  <si>
    <t>136251300321</t>
  </si>
  <si>
    <t>1</t>
  </si>
  <si>
    <t>招聘岗位：崇仁县第二中学 高中音乐</t>
  </si>
  <si>
    <t>招聘人数：1</t>
  </si>
  <si>
    <t>唐累累</t>
  </si>
  <si>
    <t>136251301229</t>
  </si>
  <si>
    <t>合格</t>
  </si>
  <si>
    <t>拟录</t>
  </si>
  <si>
    <t>招聘岗位：崇仁县第二中学 高中体育与健康</t>
  </si>
  <si>
    <t>招聘人数：1</t>
  </si>
  <si>
    <t>体检
结果</t>
  </si>
  <si>
    <t>付志华</t>
  </si>
  <si>
    <t>136251302919</t>
  </si>
  <si>
    <t>招聘岗位：县城高中 高中思想政治</t>
  </si>
  <si>
    <t>招聘人数：2</t>
  </si>
  <si>
    <t>潘丽</t>
  </si>
  <si>
    <t>136251303022</t>
  </si>
  <si>
    <t>招聘岗位：县城高中 高中语文</t>
  </si>
  <si>
    <t>招聘人数：4</t>
  </si>
  <si>
    <t>商雅亭</t>
  </si>
  <si>
    <t>136251300624</t>
  </si>
  <si>
    <t>5</t>
  </si>
  <si>
    <t>肖幸花</t>
  </si>
  <si>
    <t>136251304516</t>
  </si>
  <si>
    <t>谢敏园</t>
  </si>
  <si>
    <t>136251303903</t>
  </si>
  <si>
    <t>合格</t>
  </si>
  <si>
    <t>拟录</t>
  </si>
  <si>
    <t>毛玉维</t>
  </si>
  <si>
    <t>136251301414</t>
  </si>
  <si>
    <t>未体检</t>
  </si>
  <si>
    <t>放弃</t>
  </si>
  <si>
    <t>招聘岗位：县城高中 高中英语</t>
  </si>
  <si>
    <t>招聘人数：5</t>
  </si>
  <si>
    <t>体检
结果</t>
  </si>
  <si>
    <t>陈娇辉</t>
  </si>
  <si>
    <t>136251301208</t>
  </si>
  <si>
    <t>黄莹</t>
  </si>
  <si>
    <t>136251304415</t>
  </si>
  <si>
    <t>陈丽芳</t>
  </si>
  <si>
    <t>136251304205</t>
  </si>
  <si>
    <t>7</t>
  </si>
  <si>
    <t>虞琳</t>
  </si>
  <si>
    <t>136251304515</t>
  </si>
  <si>
    <t>10</t>
  </si>
  <si>
    <t>周芳芳</t>
  </si>
  <si>
    <t>136251301015</t>
  </si>
  <si>
    <t>3</t>
  </si>
  <si>
    <t>招聘岗位：县城高中 高中物理</t>
  </si>
  <si>
    <t>李丽</t>
  </si>
  <si>
    <t>136251303004</t>
  </si>
  <si>
    <t>柯小冬</t>
  </si>
  <si>
    <t>136210104230</t>
  </si>
  <si>
    <t>招聘岗位：县城高中 高中历史</t>
  </si>
  <si>
    <t>招聘人数：4</t>
  </si>
  <si>
    <t>许晶</t>
  </si>
  <si>
    <t>136251303328</t>
  </si>
  <si>
    <t>袁愉新</t>
  </si>
  <si>
    <t>136251302909</t>
  </si>
  <si>
    <t>招聘岗位：县城高中 高中地理</t>
  </si>
  <si>
    <t>郑倩</t>
  </si>
  <si>
    <t>136251301320</t>
  </si>
  <si>
    <t>缪家辉</t>
  </si>
  <si>
    <t>136040803409</t>
  </si>
  <si>
    <t>招聘岗位：崇仁县教师进修学校 初中 综合实践活动
                               （含信息技术）</t>
  </si>
  <si>
    <t>招聘人数：1</t>
  </si>
  <si>
    <t>阮婷婷</t>
  </si>
  <si>
    <t>136251301804</t>
  </si>
  <si>
    <t>招聘岗位：崇仁县第一中学 初中体育与健康</t>
  </si>
  <si>
    <t>阮啸</t>
  </si>
  <si>
    <t>136251304003</t>
  </si>
  <si>
    <t>招聘岗位：崇仁县第一中学 初中历史</t>
  </si>
  <si>
    <t>李慕佳</t>
  </si>
  <si>
    <t>136251304411</t>
  </si>
  <si>
    <t>招聘岗位：县城初中 初中思想品德</t>
  </si>
  <si>
    <t>招聘人数：2</t>
  </si>
  <si>
    <t>周莉苹</t>
  </si>
  <si>
    <t>136251302116</t>
  </si>
  <si>
    <t>招聘岗位：县城初中 初中语文</t>
  </si>
  <si>
    <t>招聘人数：3</t>
  </si>
  <si>
    <t>黄姝萍</t>
  </si>
  <si>
    <t>136251302010</t>
  </si>
  <si>
    <t>周爱红</t>
  </si>
  <si>
    <t>136019200916</t>
  </si>
  <si>
    <t>尧伊蒙</t>
  </si>
  <si>
    <t>136251300420</t>
  </si>
  <si>
    <t>6</t>
  </si>
  <si>
    <t>招聘岗位：县城初中 初中数学</t>
  </si>
  <si>
    <t>李千千</t>
  </si>
  <si>
    <t>136230107524</t>
  </si>
  <si>
    <t>吴思</t>
  </si>
  <si>
    <t>136251301705</t>
  </si>
  <si>
    <t>招聘岗位：县城初中 初中物理</t>
  </si>
  <si>
    <t>戴中华</t>
  </si>
  <si>
    <t>136017605303</t>
  </si>
  <si>
    <t>陈涛</t>
  </si>
  <si>
    <t>136251300430</t>
  </si>
  <si>
    <t>招聘岗位：县城初中 初中化学</t>
  </si>
  <si>
    <t>章利萍</t>
  </si>
  <si>
    <t>136251302113</t>
  </si>
  <si>
    <t>龚翔宇</t>
  </si>
  <si>
    <t>136019302911</t>
  </si>
  <si>
    <t>招聘岗位：县城初中 初中生物</t>
  </si>
  <si>
    <t>陈红</t>
  </si>
  <si>
    <t>136230109705</t>
  </si>
  <si>
    <t>136241704107</t>
  </si>
  <si>
    <t>招聘岗位：县城初中 初中地理</t>
  </si>
  <si>
    <t>周荣</t>
  </si>
  <si>
    <t>136251303926</t>
  </si>
  <si>
    <t>吴心怡</t>
  </si>
  <si>
    <t>136018203417</t>
  </si>
  <si>
    <t>招聘岗位：农村小学 小学语文</t>
  </si>
  <si>
    <t>周文倩</t>
  </si>
  <si>
    <t>136012202121</t>
  </si>
  <si>
    <t>赵海云</t>
  </si>
  <si>
    <t>136220201611</t>
  </si>
  <si>
    <t>11</t>
  </si>
  <si>
    <t>招聘岗位：农村小学 小学数学</t>
  </si>
  <si>
    <t>黄泽霞</t>
  </si>
  <si>
    <t>136250704427</t>
  </si>
  <si>
    <t>杨磊珍</t>
  </si>
  <si>
    <t>136040503706</t>
  </si>
  <si>
    <t>15</t>
  </si>
  <si>
    <t>招聘岗位：农村小学 小学英语</t>
  </si>
  <si>
    <t>李萍萍</t>
  </si>
  <si>
    <t>136250203202</t>
  </si>
  <si>
    <t>曾智红</t>
  </si>
  <si>
    <t>136018203728</t>
  </si>
  <si>
    <t>14</t>
  </si>
  <si>
    <t>招聘岗位：农村小学 小学音乐</t>
  </si>
  <si>
    <t>周怿钗</t>
  </si>
  <si>
    <t>136250700205</t>
  </si>
  <si>
    <t>李鑫</t>
  </si>
  <si>
    <t>136250700729</t>
  </si>
  <si>
    <t>招聘岗位：农村小学 小学体育</t>
  </si>
  <si>
    <t>严雅慧</t>
  </si>
  <si>
    <t>136250703229</t>
  </si>
  <si>
    <t>周陈金</t>
  </si>
  <si>
    <t>136250704924</t>
  </si>
  <si>
    <t>招聘岗位：崇仁县幼儿园 幼儿教师</t>
  </si>
  <si>
    <t>付恬</t>
  </si>
  <si>
    <t>336250206602</t>
  </si>
  <si>
    <t>9</t>
  </si>
  <si>
    <t>陈梦婷</t>
  </si>
  <si>
    <t>336019605230</t>
  </si>
  <si>
    <t>张瑜</t>
  </si>
  <si>
    <t>336019602527</t>
  </si>
  <si>
    <t>招聘岗位：农村小学 小学语文 （特岗)</t>
  </si>
  <si>
    <t>黄珍珍</t>
  </si>
  <si>
    <t>136250603525</t>
  </si>
  <si>
    <t>13</t>
  </si>
  <si>
    <t>王紫欣</t>
  </si>
  <si>
    <t>136250601914</t>
  </si>
  <si>
    <t>徐素琴</t>
  </si>
  <si>
    <t>136250603226</t>
  </si>
  <si>
    <t>招聘岗位：农村小学 小学数学（特岗）</t>
  </si>
  <si>
    <t>招聘人数：3</t>
  </si>
  <si>
    <t>谢志琴</t>
  </si>
  <si>
    <t>136250603314</t>
  </si>
  <si>
    <t>黄亚颖</t>
  </si>
  <si>
    <t>136250600811</t>
  </si>
  <si>
    <t>12</t>
  </si>
  <si>
    <t>邹翠霞</t>
  </si>
  <si>
    <t>136250601702</t>
  </si>
  <si>
    <t>招聘岗位：农村小学 小学英语(特岗)</t>
  </si>
  <si>
    <t>邱姝</t>
  </si>
  <si>
    <t>136250602522</t>
  </si>
  <si>
    <t>左友玉</t>
  </si>
  <si>
    <t>136250603328</t>
  </si>
  <si>
    <t>余银萍</t>
  </si>
  <si>
    <t>136250602716</t>
  </si>
  <si>
    <t>招聘岗位：农村小学 小学美术（特岗）</t>
  </si>
  <si>
    <t>周露欣</t>
  </si>
  <si>
    <t>136250603620</t>
  </si>
  <si>
    <t>李凯丽</t>
  </si>
  <si>
    <t>136250603009</t>
  </si>
  <si>
    <t>刘豫</t>
  </si>
  <si>
    <t>136250600208</t>
  </si>
  <si>
    <t>吴凯旋</t>
  </si>
  <si>
    <t>136250603119</t>
  </si>
  <si>
    <t>招聘岗位：农村小学 小学体育（特岗）</t>
  </si>
  <si>
    <t>王奇</t>
  </si>
  <si>
    <t>136250600902</t>
  </si>
  <si>
    <t>杨强</t>
  </si>
  <si>
    <t>136250602628</t>
  </si>
  <si>
    <t>招聘岗位：农村小学 小学音乐（特岗）</t>
  </si>
  <si>
    <t>乐欢</t>
  </si>
  <si>
    <t>136250601512</t>
  </si>
  <si>
    <t>招聘岗位：农村小学 小学信息技术 (特岗)</t>
  </si>
  <si>
    <t>许梦琳</t>
  </si>
  <si>
    <t>136250602123</t>
  </si>
  <si>
    <t>戴玲芳</t>
  </si>
  <si>
    <t>136250602812</t>
  </si>
  <si>
    <t>崇仁县2019年中小学教师招聘体检结果及拟录对象公示名单
（公示时间：2019年8月19日—8月23日）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</si>
</sst>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name val="方正小标宋简体"/>
      <family val="0"/>
    </font>
    <font>
      <sz val="11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9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6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=%20&#20154;&#20107;&#32929;&#25991;&#20214;%20=\=%201.%20&#26032;&#25991;&#20214;&#22841;\&#8212;%203.%20&#25945;&#24072;&#38431;&#20237;&#24314;&#35774;&#65288;&#25945;&#24072;&#35843;&#21160;&#12289;&#20511;&#35843;&#12289;&#32844;&#21153;&#20219;&#20813;&#12289;&#26657;&#38271;&#25945;&#24072;&#20132;&#27969;&#12289;&#32771;&#26680;&#31561;&#65289;\&#8212;%202.%20&#25945;&#24072;&#25307;&#32856;\=%202019&#24180;&#25945;&#24072;&#25307;&#32856;&#24037;&#20316;\=%20&#20844;&#24320;&#25307;&#32856;&#12289;&#29305;&#23703;&#35745;&#21010;&#38754;&#35797;&#24037;&#20316;\3.%20&#38754;&#35797;&#38454;&#27573;\2.%20&#38754;&#35797;&#21518;\&#23815;&#20161;&#21439;2019&#24180;&#20013;&#23567;&#23398;&#25945;&#24072;&#25307;&#32856;&#23545;&#35937;&#31508;&#35797;&#12289;&#38754;&#35797;&#25104;&#32489;&#27719;&#24635;&#34920;&#65288;&#25171;&#21360;&#2999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登分表"/>
      <sheetName val="面试登分表（打印版）"/>
      <sheetName val="汇总"/>
      <sheetName val="面试登分表(拟体检公示名单)"/>
      <sheetName val="面试登分表(拟体检公示名单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9.00390625" defaultRowHeight="14.25"/>
  <cols>
    <col min="1" max="1" width="5.125" style="0" customWidth="1"/>
    <col min="2" max="2" width="8.875" style="0" customWidth="1"/>
    <col min="3" max="3" width="12.625" style="0" customWidth="1"/>
    <col min="4" max="4" width="6.125" style="28" customWidth="1"/>
    <col min="5" max="6" width="7.375" style="0" customWidth="1"/>
    <col min="7" max="7" width="7.75390625" style="29" customWidth="1"/>
    <col min="8" max="8" width="7.50390625" style="30" bestFit="1" customWidth="1"/>
    <col min="9" max="9" width="5.00390625" style="0" customWidth="1"/>
    <col min="10" max="10" width="7.00390625" style="0" customWidth="1"/>
    <col min="11" max="11" width="7.50390625" style="30" customWidth="1"/>
  </cols>
  <sheetData>
    <row r="1" spans="1:11" ht="39" customHeight="1">
      <c r="A1" s="1" t="s">
        <v>225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1" customHeight="1">
      <c r="A2" s="2" t="s">
        <v>0</v>
      </c>
      <c r="B2" s="2"/>
      <c r="C2" s="2"/>
      <c r="D2" s="2"/>
      <c r="E2" s="2"/>
      <c r="F2" s="2"/>
      <c r="G2" s="3"/>
      <c r="H2" s="4"/>
      <c r="I2" s="4"/>
      <c r="J2" s="4"/>
      <c r="K2" s="4"/>
      <c r="L2" s="5"/>
    </row>
    <row r="3" spans="1:12" ht="14.25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/>
      <c r="G3" s="6" t="s">
        <v>6</v>
      </c>
      <c r="H3" s="8" t="s">
        <v>7</v>
      </c>
      <c r="I3" s="6" t="s">
        <v>8</v>
      </c>
      <c r="J3" s="8" t="s">
        <v>9</v>
      </c>
      <c r="K3" s="9" t="s">
        <v>10</v>
      </c>
      <c r="L3" s="5"/>
    </row>
    <row r="4" spans="1:12" ht="27">
      <c r="A4" s="6"/>
      <c r="B4" s="6"/>
      <c r="C4" s="6"/>
      <c r="D4" s="7"/>
      <c r="E4" s="10" t="s">
        <v>11</v>
      </c>
      <c r="F4" s="10" t="s">
        <v>12</v>
      </c>
      <c r="G4" s="6"/>
      <c r="H4" s="11"/>
      <c r="I4" s="6"/>
      <c r="J4" s="11"/>
      <c r="K4" s="9"/>
      <c r="L4" s="5"/>
    </row>
    <row r="5" spans="1:12" s="20" customFormat="1" ht="22.5" customHeight="1">
      <c r="A5" s="12">
        <v>1</v>
      </c>
      <c r="B5" s="13" t="s">
        <v>13</v>
      </c>
      <c r="C5" s="14" t="s">
        <v>14</v>
      </c>
      <c r="D5" s="15" t="s">
        <v>15</v>
      </c>
      <c r="E5" s="16" t="s">
        <v>16</v>
      </c>
      <c r="F5" s="16" t="s">
        <v>16</v>
      </c>
      <c r="G5" s="15">
        <v>83.83</v>
      </c>
      <c r="H5" s="17">
        <f>G5</f>
        <v>83.83</v>
      </c>
      <c r="I5" s="18"/>
      <c r="J5" s="19" t="s">
        <v>17</v>
      </c>
      <c r="K5" s="19" t="s">
        <v>18</v>
      </c>
      <c r="L5" s="5"/>
    </row>
    <row r="6" spans="1:12" s="20" customFormat="1" ht="22.5" customHeight="1">
      <c r="A6" s="12">
        <v>2</v>
      </c>
      <c r="B6" s="13" t="s">
        <v>19</v>
      </c>
      <c r="C6" s="14" t="s">
        <v>20</v>
      </c>
      <c r="D6" s="15" t="s">
        <v>21</v>
      </c>
      <c r="E6" s="16" t="s">
        <v>16</v>
      </c>
      <c r="F6" s="16" t="s">
        <v>16</v>
      </c>
      <c r="G6" s="15">
        <v>85.5</v>
      </c>
      <c r="H6" s="17">
        <f>G6</f>
        <v>85.5</v>
      </c>
      <c r="I6" s="18"/>
      <c r="J6" s="19" t="s">
        <v>17</v>
      </c>
      <c r="K6" s="19" t="s">
        <v>18</v>
      </c>
      <c r="L6" s="5"/>
    </row>
    <row r="7" spans="1:12" s="20" customFormat="1" ht="22.5" customHeight="1">
      <c r="A7" s="12">
        <v>3</v>
      </c>
      <c r="B7" s="13" t="s">
        <v>22</v>
      </c>
      <c r="C7" s="14" t="s">
        <v>20</v>
      </c>
      <c r="D7" s="15" t="s">
        <v>23</v>
      </c>
      <c r="E7" s="16" t="s">
        <v>16</v>
      </c>
      <c r="F7" s="16" t="s">
        <v>16</v>
      </c>
      <c r="G7" s="15">
        <v>82.64</v>
      </c>
      <c r="H7" s="17">
        <f>G7</f>
        <v>82.64</v>
      </c>
      <c r="I7" s="18"/>
      <c r="J7" s="19" t="s">
        <v>24</v>
      </c>
      <c r="K7" s="19" t="s">
        <v>25</v>
      </c>
      <c r="L7" s="5"/>
    </row>
    <row r="8" spans="1:12" ht="21" customHeight="1">
      <c r="A8" s="2" t="s">
        <v>26</v>
      </c>
      <c r="B8" s="2"/>
      <c r="C8" s="2"/>
      <c r="D8" s="2"/>
      <c r="E8" s="2"/>
      <c r="F8" s="2"/>
      <c r="G8" s="3"/>
      <c r="H8" s="4" t="s">
        <v>27</v>
      </c>
      <c r="I8" s="4"/>
      <c r="J8" s="4"/>
      <c r="K8" s="4"/>
      <c r="L8" s="5"/>
    </row>
    <row r="9" spans="1:12" ht="14.25">
      <c r="A9" s="6" t="s">
        <v>1</v>
      </c>
      <c r="B9" s="6" t="s">
        <v>2</v>
      </c>
      <c r="C9" s="6" t="s">
        <v>28</v>
      </c>
      <c r="D9" s="7" t="s">
        <v>29</v>
      </c>
      <c r="E9" s="6" t="s">
        <v>5</v>
      </c>
      <c r="F9" s="6"/>
      <c r="G9" s="6" t="s">
        <v>6</v>
      </c>
      <c r="H9" s="8" t="s">
        <v>7</v>
      </c>
      <c r="I9" s="6" t="s">
        <v>8</v>
      </c>
      <c r="J9" s="8" t="s">
        <v>30</v>
      </c>
      <c r="K9" s="9" t="s">
        <v>10</v>
      </c>
      <c r="L9" s="5"/>
    </row>
    <row r="10" spans="1:12" ht="27">
      <c r="A10" s="6"/>
      <c r="B10" s="6"/>
      <c r="C10" s="6"/>
      <c r="D10" s="7"/>
      <c r="E10" s="10" t="s">
        <v>11</v>
      </c>
      <c r="F10" s="10" t="s">
        <v>12</v>
      </c>
      <c r="G10" s="6"/>
      <c r="H10" s="11"/>
      <c r="I10" s="6"/>
      <c r="J10" s="11"/>
      <c r="K10" s="9"/>
      <c r="L10" s="5"/>
    </row>
    <row r="11" spans="1:12" s="20" customFormat="1" ht="22.5" customHeight="1">
      <c r="A11" s="12">
        <v>1</v>
      </c>
      <c r="B11" s="13" t="s">
        <v>31</v>
      </c>
      <c r="C11" s="21" t="s">
        <v>32</v>
      </c>
      <c r="D11" s="15" t="s">
        <v>33</v>
      </c>
      <c r="E11" s="16">
        <v>65.5</v>
      </c>
      <c r="F11" s="16">
        <v>59.5</v>
      </c>
      <c r="G11" s="15">
        <v>89.8</v>
      </c>
      <c r="H11" s="17">
        <f>(E11+F11)*(50/200)+G11*(50/100)</f>
        <v>76.15</v>
      </c>
      <c r="I11" s="18">
        <v>1</v>
      </c>
      <c r="J11" s="19" t="s">
        <v>24</v>
      </c>
      <c r="K11" s="19" t="s">
        <v>25</v>
      </c>
      <c r="L11" s="5"/>
    </row>
    <row r="12" spans="1:12" ht="29.25" customHeight="1">
      <c r="A12" s="2" t="s">
        <v>34</v>
      </c>
      <c r="B12" s="2"/>
      <c r="C12" s="2"/>
      <c r="D12" s="2"/>
      <c r="E12" s="2"/>
      <c r="F12" s="2"/>
      <c r="G12" s="3"/>
      <c r="H12" s="4" t="s">
        <v>35</v>
      </c>
      <c r="I12" s="4"/>
      <c r="J12" s="4"/>
      <c r="K12" s="4"/>
      <c r="L12" s="5"/>
    </row>
    <row r="13" spans="1:12" ht="14.25">
      <c r="A13" s="6" t="s">
        <v>1</v>
      </c>
      <c r="B13" s="6" t="s">
        <v>2</v>
      </c>
      <c r="C13" s="6" t="s">
        <v>28</v>
      </c>
      <c r="D13" s="7" t="s">
        <v>29</v>
      </c>
      <c r="E13" s="6" t="s">
        <v>5</v>
      </c>
      <c r="F13" s="6"/>
      <c r="G13" s="6" t="s">
        <v>6</v>
      </c>
      <c r="H13" s="8" t="s">
        <v>7</v>
      </c>
      <c r="I13" s="6" t="s">
        <v>8</v>
      </c>
      <c r="J13" s="8" t="s">
        <v>30</v>
      </c>
      <c r="K13" s="9" t="s">
        <v>10</v>
      </c>
      <c r="L13" s="5"/>
    </row>
    <row r="14" spans="1:12" ht="27">
      <c r="A14" s="6"/>
      <c r="B14" s="6"/>
      <c r="C14" s="6"/>
      <c r="D14" s="7"/>
      <c r="E14" s="10" t="s">
        <v>11</v>
      </c>
      <c r="F14" s="10" t="s">
        <v>12</v>
      </c>
      <c r="G14" s="6"/>
      <c r="H14" s="11"/>
      <c r="I14" s="6"/>
      <c r="J14" s="11"/>
      <c r="K14" s="9"/>
      <c r="L14" s="5"/>
    </row>
    <row r="15" spans="1:12" s="20" customFormat="1" ht="22.5" customHeight="1">
      <c r="A15" s="12">
        <v>1</v>
      </c>
      <c r="B15" s="13" t="s">
        <v>36</v>
      </c>
      <c r="C15" s="21" t="s">
        <v>37</v>
      </c>
      <c r="D15" s="15" t="s">
        <v>33</v>
      </c>
      <c r="E15" s="16">
        <v>74.5</v>
      </c>
      <c r="F15" s="16">
        <v>42.5</v>
      </c>
      <c r="G15" s="15">
        <v>84.34</v>
      </c>
      <c r="H15" s="17">
        <f>(E15+F15)*(50/200)+G15*(50/100)</f>
        <v>71.42</v>
      </c>
      <c r="I15" s="18">
        <f>RANK(H15,$H$15:$H$15)</f>
        <v>1</v>
      </c>
      <c r="J15" s="19" t="s">
        <v>38</v>
      </c>
      <c r="K15" s="19" t="s">
        <v>39</v>
      </c>
      <c r="L15" s="5"/>
    </row>
    <row r="16" spans="1:12" ht="29.25" customHeight="1">
      <c r="A16" s="2" t="s">
        <v>40</v>
      </c>
      <c r="B16" s="2"/>
      <c r="C16" s="2"/>
      <c r="D16" s="2"/>
      <c r="E16" s="2"/>
      <c r="F16" s="2"/>
      <c r="G16" s="3"/>
      <c r="H16" s="4" t="s">
        <v>41</v>
      </c>
      <c r="I16" s="4"/>
      <c r="J16" s="4"/>
      <c r="K16" s="4"/>
      <c r="L16" s="5"/>
    </row>
    <row r="17" spans="1:12" ht="14.25">
      <c r="A17" s="6" t="s">
        <v>1</v>
      </c>
      <c r="B17" s="6" t="s">
        <v>2</v>
      </c>
      <c r="C17" s="6" t="s">
        <v>28</v>
      </c>
      <c r="D17" s="7" t="s">
        <v>29</v>
      </c>
      <c r="E17" s="6" t="s">
        <v>5</v>
      </c>
      <c r="F17" s="6"/>
      <c r="G17" s="6" t="s">
        <v>6</v>
      </c>
      <c r="H17" s="8" t="s">
        <v>7</v>
      </c>
      <c r="I17" s="6" t="s">
        <v>8</v>
      </c>
      <c r="J17" s="8" t="s">
        <v>42</v>
      </c>
      <c r="K17" s="9" t="s">
        <v>10</v>
      </c>
      <c r="L17" s="5"/>
    </row>
    <row r="18" spans="1:12" ht="27">
      <c r="A18" s="6"/>
      <c r="B18" s="6"/>
      <c r="C18" s="6"/>
      <c r="D18" s="7"/>
      <c r="E18" s="10" t="s">
        <v>11</v>
      </c>
      <c r="F18" s="10" t="s">
        <v>12</v>
      </c>
      <c r="G18" s="6"/>
      <c r="H18" s="11"/>
      <c r="I18" s="6"/>
      <c r="J18" s="11"/>
      <c r="K18" s="9"/>
      <c r="L18" s="5"/>
    </row>
    <row r="19" spans="1:12" s="20" customFormat="1" ht="22.5" customHeight="1">
      <c r="A19" s="12">
        <v>1</v>
      </c>
      <c r="B19" s="13" t="s">
        <v>43</v>
      </c>
      <c r="C19" s="21" t="s">
        <v>44</v>
      </c>
      <c r="D19" s="15" t="s">
        <v>33</v>
      </c>
      <c r="E19" s="16">
        <v>62.5</v>
      </c>
      <c r="F19" s="16">
        <v>51</v>
      </c>
      <c r="G19" s="15">
        <v>88.86</v>
      </c>
      <c r="H19" s="17">
        <f>(E19+F19)*(50/200)+G19*(50/100)</f>
        <v>72.805</v>
      </c>
      <c r="I19" s="18">
        <f>RANK(H19,$H$19:$H$19)</f>
        <v>1</v>
      </c>
      <c r="J19" s="19" t="s">
        <v>38</v>
      </c>
      <c r="K19" s="19" t="s">
        <v>39</v>
      </c>
      <c r="L19" s="5"/>
    </row>
    <row r="20" spans="1:12" ht="29.25" customHeight="1">
      <c r="A20" s="2" t="s">
        <v>45</v>
      </c>
      <c r="B20" s="2"/>
      <c r="C20" s="2"/>
      <c r="D20" s="2"/>
      <c r="E20" s="2"/>
      <c r="F20" s="2"/>
      <c r="G20" s="3"/>
      <c r="H20" s="4" t="s">
        <v>46</v>
      </c>
      <c r="I20" s="4"/>
      <c r="J20" s="4"/>
      <c r="K20" s="4"/>
      <c r="L20" s="5"/>
    </row>
    <row r="21" spans="1:12" ht="14.25">
      <c r="A21" s="6" t="s">
        <v>1</v>
      </c>
      <c r="B21" s="6" t="s">
        <v>2</v>
      </c>
      <c r="C21" s="6" t="s">
        <v>28</v>
      </c>
      <c r="D21" s="7" t="s">
        <v>29</v>
      </c>
      <c r="E21" s="6" t="s">
        <v>5</v>
      </c>
      <c r="F21" s="6"/>
      <c r="G21" s="6" t="s">
        <v>6</v>
      </c>
      <c r="H21" s="8" t="s">
        <v>7</v>
      </c>
      <c r="I21" s="6" t="s">
        <v>8</v>
      </c>
      <c r="J21" s="8" t="s">
        <v>42</v>
      </c>
      <c r="K21" s="9" t="s">
        <v>10</v>
      </c>
      <c r="L21" s="5"/>
    </row>
    <row r="22" spans="1:12" ht="27">
      <c r="A22" s="6"/>
      <c r="B22" s="6"/>
      <c r="C22" s="6"/>
      <c r="D22" s="7"/>
      <c r="E22" s="10" t="s">
        <v>11</v>
      </c>
      <c r="F22" s="10" t="s">
        <v>12</v>
      </c>
      <c r="G22" s="6"/>
      <c r="H22" s="11"/>
      <c r="I22" s="6"/>
      <c r="J22" s="11"/>
      <c r="K22" s="9"/>
      <c r="L22" s="5"/>
    </row>
    <row r="23" spans="1:12" s="20" customFormat="1" ht="22.5" customHeight="1">
      <c r="A23" s="12">
        <v>1</v>
      </c>
      <c r="B23" s="13" t="s">
        <v>47</v>
      </c>
      <c r="C23" s="21" t="s">
        <v>48</v>
      </c>
      <c r="D23" s="15" t="s">
        <v>33</v>
      </c>
      <c r="E23" s="16">
        <v>57</v>
      </c>
      <c r="F23" s="16">
        <v>60</v>
      </c>
      <c r="G23" s="15">
        <v>83.2</v>
      </c>
      <c r="H23" s="17">
        <f>(E23+F23)*(50/200)+G23*(50/100)</f>
        <v>70.85</v>
      </c>
      <c r="I23" s="18">
        <v>1</v>
      </c>
      <c r="J23" s="19" t="s">
        <v>38</v>
      </c>
      <c r="K23" s="19" t="s">
        <v>39</v>
      </c>
      <c r="L23" s="5"/>
    </row>
    <row r="24" spans="1:12" ht="21" customHeight="1">
      <c r="A24" s="2" t="s">
        <v>49</v>
      </c>
      <c r="B24" s="2"/>
      <c r="C24" s="2"/>
      <c r="D24" s="2"/>
      <c r="E24" s="2"/>
      <c r="F24" s="2"/>
      <c r="G24" s="3"/>
      <c r="H24" s="4" t="s">
        <v>50</v>
      </c>
      <c r="I24" s="4"/>
      <c r="J24" s="4"/>
      <c r="K24" s="4"/>
      <c r="L24" s="5"/>
    </row>
    <row r="25" spans="1:12" ht="14.25">
      <c r="A25" s="6" t="s">
        <v>1</v>
      </c>
      <c r="B25" s="6" t="s">
        <v>2</v>
      </c>
      <c r="C25" s="6" t="s">
        <v>28</v>
      </c>
      <c r="D25" s="7" t="s">
        <v>29</v>
      </c>
      <c r="E25" s="6" t="s">
        <v>5</v>
      </c>
      <c r="F25" s="6"/>
      <c r="G25" s="6" t="s">
        <v>6</v>
      </c>
      <c r="H25" s="8" t="s">
        <v>7</v>
      </c>
      <c r="I25" s="6" t="s">
        <v>8</v>
      </c>
      <c r="J25" s="8" t="s">
        <v>42</v>
      </c>
      <c r="K25" s="9" t="s">
        <v>10</v>
      </c>
      <c r="L25" s="5"/>
    </row>
    <row r="26" spans="1:12" ht="27">
      <c r="A26" s="6"/>
      <c r="B26" s="6"/>
      <c r="C26" s="6"/>
      <c r="D26" s="7"/>
      <c r="E26" s="10" t="s">
        <v>11</v>
      </c>
      <c r="F26" s="10" t="s">
        <v>12</v>
      </c>
      <c r="G26" s="6"/>
      <c r="H26" s="11"/>
      <c r="I26" s="6"/>
      <c r="J26" s="11"/>
      <c r="K26" s="9"/>
      <c r="L26" s="5"/>
    </row>
    <row r="27" spans="1:12" s="20" customFormat="1" ht="24.75" customHeight="1">
      <c r="A27" s="12">
        <v>1</v>
      </c>
      <c r="B27" s="13" t="s">
        <v>51</v>
      </c>
      <c r="C27" s="21" t="s">
        <v>52</v>
      </c>
      <c r="D27" s="15" t="s">
        <v>53</v>
      </c>
      <c r="E27" s="16">
        <v>67</v>
      </c>
      <c r="F27" s="16">
        <v>58</v>
      </c>
      <c r="G27" s="15">
        <v>84.1</v>
      </c>
      <c r="H27" s="17">
        <f>(E27+F27)*(50/200)+G27*(50/100)</f>
        <v>73.3</v>
      </c>
      <c r="I27" s="18">
        <f>RANK(H27,$H$27:$H$30)</f>
        <v>1</v>
      </c>
      <c r="J27" s="19" t="s">
        <v>38</v>
      </c>
      <c r="K27" s="19" t="s">
        <v>39</v>
      </c>
      <c r="L27" s="5"/>
    </row>
    <row r="28" spans="1:12" s="20" customFormat="1" ht="24.75" customHeight="1">
      <c r="A28" s="12">
        <v>2</v>
      </c>
      <c r="B28" s="13" t="s">
        <v>54</v>
      </c>
      <c r="C28" s="21" t="s">
        <v>55</v>
      </c>
      <c r="D28" s="15" t="s">
        <v>21</v>
      </c>
      <c r="E28" s="16">
        <v>58.5</v>
      </c>
      <c r="F28" s="16">
        <v>55</v>
      </c>
      <c r="G28" s="15">
        <v>89.7</v>
      </c>
      <c r="H28" s="17">
        <f>(E28+F28)*(50/200)+G28*(50/100)</f>
        <v>73.225</v>
      </c>
      <c r="I28" s="18">
        <f>RANK(H28,$H$27:$H$30)</f>
        <v>2</v>
      </c>
      <c r="J28" s="19" t="s">
        <v>38</v>
      </c>
      <c r="K28" s="19" t="s">
        <v>39</v>
      </c>
      <c r="L28" s="5"/>
    </row>
    <row r="29" spans="1:12" s="20" customFormat="1" ht="24.75" customHeight="1">
      <c r="A29" s="12">
        <v>3</v>
      </c>
      <c r="B29" s="13" t="s">
        <v>56</v>
      </c>
      <c r="C29" s="21" t="s">
        <v>57</v>
      </c>
      <c r="D29" s="15" t="s">
        <v>33</v>
      </c>
      <c r="E29" s="16">
        <v>60</v>
      </c>
      <c r="F29" s="16">
        <v>53</v>
      </c>
      <c r="G29" s="15">
        <v>87</v>
      </c>
      <c r="H29" s="17">
        <f>(E29+F29)*(50/200)+G29*(50/100)</f>
        <v>71.75</v>
      </c>
      <c r="I29" s="18">
        <f>RANK(H29,$H$27:$H$30)</f>
        <v>3</v>
      </c>
      <c r="J29" s="19" t="s">
        <v>58</v>
      </c>
      <c r="K29" s="19" t="s">
        <v>59</v>
      </c>
      <c r="L29" s="5"/>
    </row>
    <row r="30" spans="1:12" s="20" customFormat="1" ht="24.75" customHeight="1">
      <c r="A30" s="12">
        <v>4</v>
      </c>
      <c r="B30" s="13" t="s">
        <v>60</v>
      </c>
      <c r="C30" s="21" t="s">
        <v>61</v>
      </c>
      <c r="D30" s="15" t="s">
        <v>23</v>
      </c>
      <c r="E30" s="16">
        <v>55</v>
      </c>
      <c r="F30" s="16">
        <v>57.5</v>
      </c>
      <c r="G30" s="15">
        <v>86.4</v>
      </c>
      <c r="H30" s="17">
        <f>(E30+F30)*(50/200)+G30*(50/100)</f>
        <v>71.325</v>
      </c>
      <c r="I30" s="18">
        <f>RANK(H30,$H$27:$H$30)</f>
        <v>4</v>
      </c>
      <c r="J30" s="19" t="s">
        <v>62</v>
      </c>
      <c r="K30" s="19" t="s">
        <v>63</v>
      </c>
      <c r="L30" s="5"/>
    </row>
    <row r="31" spans="1:12" ht="29.25" customHeight="1">
      <c r="A31" s="2" t="s">
        <v>64</v>
      </c>
      <c r="B31" s="2"/>
      <c r="C31" s="2"/>
      <c r="D31" s="2"/>
      <c r="E31" s="2"/>
      <c r="F31" s="2"/>
      <c r="G31" s="3"/>
      <c r="H31" s="4" t="s">
        <v>65</v>
      </c>
      <c r="I31" s="4"/>
      <c r="J31" s="4"/>
      <c r="K31" s="4"/>
      <c r="L31" s="5"/>
    </row>
    <row r="32" spans="1:12" ht="14.25">
      <c r="A32" s="6" t="s">
        <v>1</v>
      </c>
      <c r="B32" s="6" t="s">
        <v>2</v>
      </c>
      <c r="C32" s="6" t="s">
        <v>28</v>
      </c>
      <c r="D32" s="7" t="s">
        <v>29</v>
      </c>
      <c r="E32" s="6" t="s">
        <v>5</v>
      </c>
      <c r="F32" s="6"/>
      <c r="G32" s="6" t="s">
        <v>6</v>
      </c>
      <c r="H32" s="8" t="s">
        <v>7</v>
      </c>
      <c r="I32" s="6" t="s">
        <v>8</v>
      </c>
      <c r="J32" s="8" t="s">
        <v>66</v>
      </c>
      <c r="K32" s="9" t="s">
        <v>10</v>
      </c>
      <c r="L32" s="5"/>
    </row>
    <row r="33" spans="1:12" ht="27">
      <c r="A33" s="6"/>
      <c r="B33" s="6"/>
      <c r="C33" s="6"/>
      <c r="D33" s="7"/>
      <c r="E33" s="10" t="s">
        <v>11</v>
      </c>
      <c r="F33" s="10" t="s">
        <v>12</v>
      </c>
      <c r="G33" s="6"/>
      <c r="H33" s="11"/>
      <c r="I33" s="6"/>
      <c r="J33" s="11"/>
      <c r="K33" s="9"/>
      <c r="L33" s="5"/>
    </row>
    <row r="34" spans="1:12" s="20" customFormat="1" ht="24.75" customHeight="1">
      <c r="A34" s="12">
        <v>1</v>
      </c>
      <c r="B34" s="13" t="s">
        <v>67</v>
      </c>
      <c r="C34" s="21" t="s">
        <v>68</v>
      </c>
      <c r="D34" s="15" t="s">
        <v>33</v>
      </c>
      <c r="E34" s="16">
        <v>88</v>
      </c>
      <c r="F34" s="16">
        <v>71.5</v>
      </c>
      <c r="G34" s="15">
        <v>88.7</v>
      </c>
      <c r="H34" s="17">
        <f>(E34+F34)*(50/200)+G34*(50/100)</f>
        <v>84.225</v>
      </c>
      <c r="I34" s="18">
        <f>RANK(H34,$H$34:$H$38)</f>
        <v>1</v>
      </c>
      <c r="J34" s="19" t="s">
        <v>58</v>
      </c>
      <c r="K34" s="19" t="s">
        <v>59</v>
      </c>
      <c r="L34" s="5"/>
    </row>
    <row r="35" spans="1:12" s="20" customFormat="1" ht="24.75" customHeight="1">
      <c r="A35" s="12">
        <v>2</v>
      </c>
      <c r="B35" s="13" t="s">
        <v>69</v>
      </c>
      <c r="C35" s="21" t="s">
        <v>70</v>
      </c>
      <c r="D35" s="15" t="s">
        <v>23</v>
      </c>
      <c r="E35" s="16">
        <v>79.5</v>
      </c>
      <c r="F35" s="16">
        <v>74</v>
      </c>
      <c r="G35" s="15">
        <v>88.37</v>
      </c>
      <c r="H35" s="17">
        <f>(E35+F35)*(50/200)+G35*(50/100)</f>
        <v>82.56</v>
      </c>
      <c r="I35" s="18">
        <f>RANK(H35,$H$34:$H$38)</f>
        <v>2</v>
      </c>
      <c r="J35" s="19" t="s">
        <v>58</v>
      </c>
      <c r="K35" s="19" t="s">
        <v>59</v>
      </c>
      <c r="L35" s="5"/>
    </row>
    <row r="36" spans="1:12" s="20" customFormat="1" ht="24.75" customHeight="1">
      <c r="A36" s="12">
        <v>3</v>
      </c>
      <c r="B36" s="13" t="s">
        <v>71</v>
      </c>
      <c r="C36" s="21" t="s">
        <v>72</v>
      </c>
      <c r="D36" s="15" t="s">
        <v>73</v>
      </c>
      <c r="E36" s="16">
        <v>67</v>
      </c>
      <c r="F36" s="16">
        <v>78</v>
      </c>
      <c r="G36" s="15">
        <v>88.73</v>
      </c>
      <c r="H36" s="17">
        <f>(E36+F36)*(50/200)+G36*(50/100)</f>
        <v>80.61500000000001</v>
      </c>
      <c r="I36" s="18">
        <f>RANK(H36,$H$34:$H$38)</f>
        <v>3</v>
      </c>
      <c r="J36" s="19" t="s">
        <v>58</v>
      </c>
      <c r="K36" s="19" t="s">
        <v>59</v>
      </c>
      <c r="L36" s="5"/>
    </row>
    <row r="37" spans="1:12" s="20" customFormat="1" ht="24.75" customHeight="1">
      <c r="A37" s="12">
        <v>4</v>
      </c>
      <c r="B37" s="13" t="s">
        <v>74</v>
      </c>
      <c r="C37" s="21" t="s">
        <v>75</v>
      </c>
      <c r="D37" s="15" t="s">
        <v>76</v>
      </c>
      <c r="E37" s="16">
        <v>68.5</v>
      </c>
      <c r="F37" s="16">
        <v>70</v>
      </c>
      <c r="G37" s="15">
        <v>91.8</v>
      </c>
      <c r="H37" s="17">
        <f>(E37+F37)*(50/200)+G37*(50/100)</f>
        <v>80.525</v>
      </c>
      <c r="I37" s="18">
        <f>RANK(H37,$H$34:$H$38)</f>
        <v>4</v>
      </c>
      <c r="J37" s="19" t="s">
        <v>58</v>
      </c>
      <c r="K37" s="19" t="s">
        <v>59</v>
      </c>
      <c r="L37" s="5"/>
    </row>
    <row r="38" spans="1:12" s="20" customFormat="1" ht="24.75" customHeight="1">
      <c r="A38" s="12">
        <v>5</v>
      </c>
      <c r="B38" s="13" t="s">
        <v>77</v>
      </c>
      <c r="C38" s="21" t="s">
        <v>78</v>
      </c>
      <c r="D38" s="15" t="s">
        <v>79</v>
      </c>
      <c r="E38" s="16">
        <v>68.5</v>
      </c>
      <c r="F38" s="16">
        <v>76.5</v>
      </c>
      <c r="G38" s="15">
        <v>84.47</v>
      </c>
      <c r="H38" s="17">
        <f>(E38+F38)*(50/200)+G38*(50/100)</f>
        <v>78.485</v>
      </c>
      <c r="I38" s="18">
        <f>RANK(H38,$H$34:$H$38)</f>
        <v>5</v>
      </c>
      <c r="J38" s="19" t="s">
        <v>58</v>
      </c>
      <c r="K38" s="19" t="s">
        <v>59</v>
      </c>
      <c r="L38" s="5"/>
    </row>
    <row r="39" spans="1:12" ht="21" customHeight="1">
      <c r="A39" s="2" t="s">
        <v>80</v>
      </c>
      <c r="B39" s="2"/>
      <c r="C39" s="2"/>
      <c r="D39" s="2"/>
      <c r="E39" s="2"/>
      <c r="F39" s="2"/>
      <c r="G39" s="3"/>
      <c r="H39" s="4" t="s">
        <v>65</v>
      </c>
      <c r="I39" s="4"/>
      <c r="J39" s="4"/>
      <c r="K39" s="4"/>
      <c r="L39" s="5"/>
    </row>
    <row r="40" spans="1:12" ht="14.25">
      <c r="A40" s="6" t="s">
        <v>1</v>
      </c>
      <c r="B40" s="6" t="s">
        <v>2</v>
      </c>
      <c r="C40" s="6" t="s">
        <v>28</v>
      </c>
      <c r="D40" s="7" t="s">
        <v>29</v>
      </c>
      <c r="E40" s="6" t="s">
        <v>5</v>
      </c>
      <c r="F40" s="6"/>
      <c r="G40" s="6" t="s">
        <v>6</v>
      </c>
      <c r="H40" s="8" t="s">
        <v>7</v>
      </c>
      <c r="I40" s="6" t="s">
        <v>8</v>
      </c>
      <c r="J40" s="8" t="s">
        <v>66</v>
      </c>
      <c r="K40" s="9" t="s">
        <v>10</v>
      </c>
      <c r="L40" s="5"/>
    </row>
    <row r="41" spans="1:12" ht="27">
      <c r="A41" s="6"/>
      <c r="B41" s="6"/>
      <c r="C41" s="6"/>
      <c r="D41" s="7"/>
      <c r="E41" s="10" t="s">
        <v>11</v>
      </c>
      <c r="F41" s="10" t="s">
        <v>12</v>
      </c>
      <c r="G41" s="6"/>
      <c r="H41" s="11"/>
      <c r="I41" s="6"/>
      <c r="J41" s="11"/>
      <c r="K41" s="9"/>
      <c r="L41" s="5"/>
    </row>
    <row r="42" spans="1:12" s="20" customFormat="1" ht="24.75" customHeight="1">
      <c r="A42" s="12">
        <v>1</v>
      </c>
      <c r="B42" s="13" t="s">
        <v>81</v>
      </c>
      <c r="C42" s="21" t="s">
        <v>82</v>
      </c>
      <c r="D42" s="15" t="s">
        <v>33</v>
      </c>
      <c r="E42" s="16">
        <v>68.5</v>
      </c>
      <c r="F42" s="16">
        <v>78</v>
      </c>
      <c r="G42" s="15">
        <v>87.43</v>
      </c>
      <c r="H42" s="17">
        <f>(E42+F42)*(50/200)+G42*(50/100)</f>
        <v>80.34</v>
      </c>
      <c r="I42" s="18">
        <f>RANK(H42,$H$42:$H$43)</f>
        <v>1</v>
      </c>
      <c r="J42" s="19" t="s">
        <v>58</v>
      </c>
      <c r="K42" s="19" t="s">
        <v>59</v>
      </c>
      <c r="L42" s="5"/>
    </row>
    <row r="43" spans="1:12" s="20" customFormat="1" ht="24.75" customHeight="1">
      <c r="A43" s="12">
        <v>2</v>
      </c>
      <c r="B43" s="13" t="s">
        <v>83</v>
      </c>
      <c r="C43" s="21" t="s">
        <v>84</v>
      </c>
      <c r="D43" s="15" t="s">
        <v>23</v>
      </c>
      <c r="E43" s="16">
        <v>69</v>
      </c>
      <c r="F43" s="16">
        <v>63.5</v>
      </c>
      <c r="G43" s="15">
        <v>89.43</v>
      </c>
      <c r="H43" s="17">
        <f>(E43+F43)*(50/200)+G43*(50/100)</f>
        <v>77.84</v>
      </c>
      <c r="I43" s="18">
        <f>RANK(H43,$H$42:$H$43)</f>
        <v>2</v>
      </c>
      <c r="J43" s="19" t="s">
        <v>58</v>
      </c>
      <c r="K43" s="19" t="s">
        <v>59</v>
      </c>
      <c r="L43" s="5"/>
    </row>
    <row r="44" spans="1:12" ht="24.75" customHeight="1">
      <c r="A44" s="2" t="s">
        <v>85</v>
      </c>
      <c r="B44" s="2"/>
      <c r="C44" s="2"/>
      <c r="D44" s="2"/>
      <c r="E44" s="2"/>
      <c r="F44" s="2"/>
      <c r="G44" s="3"/>
      <c r="H44" s="4" t="s">
        <v>86</v>
      </c>
      <c r="I44" s="4"/>
      <c r="J44" s="4"/>
      <c r="K44" s="4"/>
      <c r="L44" s="5"/>
    </row>
    <row r="45" spans="1:12" ht="14.25">
      <c r="A45" s="6" t="s">
        <v>1</v>
      </c>
      <c r="B45" s="6" t="s">
        <v>2</v>
      </c>
      <c r="C45" s="6" t="s">
        <v>28</v>
      </c>
      <c r="D45" s="7" t="s">
        <v>29</v>
      </c>
      <c r="E45" s="6" t="s">
        <v>5</v>
      </c>
      <c r="F45" s="6"/>
      <c r="G45" s="6" t="s">
        <v>6</v>
      </c>
      <c r="H45" s="8" t="s">
        <v>7</v>
      </c>
      <c r="I45" s="6" t="s">
        <v>8</v>
      </c>
      <c r="J45" s="8" t="s">
        <v>66</v>
      </c>
      <c r="K45" s="9" t="s">
        <v>10</v>
      </c>
      <c r="L45" s="5"/>
    </row>
    <row r="46" spans="1:12" ht="27">
      <c r="A46" s="6"/>
      <c r="B46" s="6"/>
      <c r="C46" s="6"/>
      <c r="D46" s="7"/>
      <c r="E46" s="10" t="s">
        <v>11</v>
      </c>
      <c r="F46" s="10" t="s">
        <v>12</v>
      </c>
      <c r="G46" s="6"/>
      <c r="H46" s="11"/>
      <c r="I46" s="6"/>
      <c r="J46" s="11"/>
      <c r="K46" s="9"/>
      <c r="L46" s="5"/>
    </row>
    <row r="47" spans="1:12" s="20" customFormat="1" ht="27" customHeight="1">
      <c r="A47" s="12">
        <v>1</v>
      </c>
      <c r="B47" s="13" t="s">
        <v>87</v>
      </c>
      <c r="C47" s="21" t="s">
        <v>88</v>
      </c>
      <c r="D47" s="15" t="s">
        <v>79</v>
      </c>
      <c r="E47" s="16">
        <v>66</v>
      </c>
      <c r="F47" s="16">
        <v>62.5</v>
      </c>
      <c r="G47" s="15">
        <v>85.86</v>
      </c>
      <c r="H47" s="17">
        <f>(E47+F47)*(50/200)+G47*(50/100)</f>
        <v>75.055</v>
      </c>
      <c r="I47" s="18">
        <f>RANK(H47,$H$47:$H$48)</f>
        <v>1</v>
      </c>
      <c r="J47" s="19" t="s">
        <v>58</v>
      </c>
      <c r="K47" s="19" t="s">
        <v>59</v>
      </c>
      <c r="L47" s="5"/>
    </row>
    <row r="48" spans="1:12" s="20" customFormat="1" ht="27" customHeight="1">
      <c r="A48" s="12">
        <v>2</v>
      </c>
      <c r="B48" s="13" t="s">
        <v>89</v>
      </c>
      <c r="C48" s="21" t="s">
        <v>90</v>
      </c>
      <c r="D48" s="15" t="s">
        <v>33</v>
      </c>
      <c r="E48" s="16">
        <v>44.5</v>
      </c>
      <c r="F48" s="16">
        <v>61</v>
      </c>
      <c r="G48" s="15">
        <v>80.21</v>
      </c>
      <c r="H48" s="17">
        <f>(E48+F48)*(50/200)+G48*(50/100)</f>
        <v>66.47999999999999</v>
      </c>
      <c r="I48" s="18">
        <f>RANK(H48,$H$47:$H$48)</f>
        <v>2</v>
      </c>
      <c r="J48" s="19" t="s">
        <v>58</v>
      </c>
      <c r="K48" s="19" t="s">
        <v>59</v>
      </c>
      <c r="L48" s="5"/>
    </row>
    <row r="49" spans="1:12" ht="24.75" customHeight="1">
      <c r="A49" s="2" t="s">
        <v>91</v>
      </c>
      <c r="B49" s="2"/>
      <c r="C49" s="2"/>
      <c r="D49" s="2"/>
      <c r="E49" s="2"/>
      <c r="F49" s="2"/>
      <c r="G49" s="3"/>
      <c r="H49" s="4" t="s">
        <v>86</v>
      </c>
      <c r="I49" s="4"/>
      <c r="J49" s="4"/>
      <c r="K49" s="4"/>
      <c r="L49" s="5"/>
    </row>
    <row r="50" spans="1:12" ht="14.25">
      <c r="A50" s="6" t="s">
        <v>1</v>
      </c>
      <c r="B50" s="6" t="s">
        <v>2</v>
      </c>
      <c r="C50" s="6" t="s">
        <v>28</v>
      </c>
      <c r="D50" s="7" t="s">
        <v>29</v>
      </c>
      <c r="E50" s="6" t="s">
        <v>5</v>
      </c>
      <c r="F50" s="6"/>
      <c r="G50" s="6" t="s">
        <v>6</v>
      </c>
      <c r="H50" s="8" t="s">
        <v>7</v>
      </c>
      <c r="I50" s="6" t="s">
        <v>8</v>
      </c>
      <c r="J50" s="8" t="s">
        <v>66</v>
      </c>
      <c r="K50" s="9" t="s">
        <v>10</v>
      </c>
      <c r="L50" s="5"/>
    </row>
    <row r="51" spans="1:12" ht="27">
      <c r="A51" s="6"/>
      <c r="B51" s="6"/>
      <c r="C51" s="6"/>
      <c r="D51" s="7"/>
      <c r="E51" s="10" t="s">
        <v>11</v>
      </c>
      <c r="F51" s="10" t="s">
        <v>12</v>
      </c>
      <c r="G51" s="6"/>
      <c r="H51" s="11"/>
      <c r="I51" s="6"/>
      <c r="J51" s="11"/>
      <c r="K51" s="9"/>
      <c r="L51" s="5"/>
    </row>
    <row r="52" spans="1:12" s="20" customFormat="1" ht="27" customHeight="1">
      <c r="A52" s="12">
        <v>1</v>
      </c>
      <c r="B52" s="13" t="s">
        <v>92</v>
      </c>
      <c r="C52" s="21" t="s">
        <v>93</v>
      </c>
      <c r="D52" s="15" t="s">
        <v>33</v>
      </c>
      <c r="E52" s="16">
        <v>53.5</v>
      </c>
      <c r="F52" s="16">
        <v>72</v>
      </c>
      <c r="G52" s="15">
        <v>85.57</v>
      </c>
      <c r="H52" s="17">
        <f>(E52+F52)*(50/200)+G52*(50/100)</f>
        <v>74.16</v>
      </c>
      <c r="I52" s="18">
        <f>RANK(H52,$H$52:$H$53)</f>
        <v>1</v>
      </c>
      <c r="J52" s="19" t="s">
        <v>58</v>
      </c>
      <c r="K52" s="19" t="s">
        <v>59</v>
      </c>
      <c r="L52" s="5"/>
    </row>
    <row r="53" spans="1:12" s="20" customFormat="1" ht="27" customHeight="1">
      <c r="A53" s="12">
        <v>2</v>
      </c>
      <c r="B53" s="13" t="s">
        <v>94</v>
      </c>
      <c r="C53" s="21" t="s">
        <v>95</v>
      </c>
      <c r="D53" s="15" t="s">
        <v>23</v>
      </c>
      <c r="E53" s="16">
        <v>45.5</v>
      </c>
      <c r="F53" s="16">
        <v>63.5</v>
      </c>
      <c r="G53" s="15">
        <v>80.64</v>
      </c>
      <c r="H53" s="17">
        <f>(E53+F53)*(50/200)+G53*(50/100)</f>
        <v>67.57</v>
      </c>
      <c r="I53" s="18">
        <f>RANK(H53,$H$52:$H$53)</f>
        <v>2</v>
      </c>
      <c r="J53" s="19" t="s">
        <v>58</v>
      </c>
      <c r="K53" s="19" t="s">
        <v>59</v>
      </c>
      <c r="L53" s="5"/>
    </row>
    <row r="54" spans="1:12" ht="31.5" customHeight="1">
      <c r="A54" s="2" t="s">
        <v>96</v>
      </c>
      <c r="B54" s="2"/>
      <c r="C54" s="2"/>
      <c r="D54" s="2"/>
      <c r="E54" s="2"/>
      <c r="F54" s="2"/>
      <c r="G54" s="3"/>
      <c r="H54" s="4" t="s">
        <v>97</v>
      </c>
      <c r="I54" s="4"/>
      <c r="J54" s="4"/>
      <c r="K54" s="4"/>
      <c r="L54" s="5"/>
    </row>
    <row r="55" spans="1:12" ht="14.25">
      <c r="A55" s="6" t="s">
        <v>1</v>
      </c>
      <c r="B55" s="6" t="s">
        <v>2</v>
      </c>
      <c r="C55" s="6" t="s">
        <v>28</v>
      </c>
      <c r="D55" s="7" t="s">
        <v>29</v>
      </c>
      <c r="E55" s="6" t="s">
        <v>5</v>
      </c>
      <c r="F55" s="6"/>
      <c r="G55" s="6" t="s">
        <v>6</v>
      </c>
      <c r="H55" s="8" t="s">
        <v>7</v>
      </c>
      <c r="I55" s="6" t="s">
        <v>8</v>
      </c>
      <c r="J55" s="8" t="s">
        <v>66</v>
      </c>
      <c r="K55" s="9" t="s">
        <v>10</v>
      </c>
      <c r="L55" s="5"/>
    </row>
    <row r="56" spans="1:12" ht="27">
      <c r="A56" s="6"/>
      <c r="B56" s="6"/>
      <c r="C56" s="6"/>
      <c r="D56" s="7"/>
      <c r="E56" s="10" t="s">
        <v>11</v>
      </c>
      <c r="F56" s="10" t="s">
        <v>12</v>
      </c>
      <c r="G56" s="6"/>
      <c r="H56" s="11"/>
      <c r="I56" s="6"/>
      <c r="J56" s="11"/>
      <c r="K56" s="9"/>
      <c r="L56" s="5"/>
    </row>
    <row r="57" spans="1:12" s="20" customFormat="1" ht="27" customHeight="1">
      <c r="A57" s="12">
        <v>1</v>
      </c>
      <c r="B57" s="13" t="s">
        <v>98</v>
      </c>
      <c r="C57" s="21" t="s">
        <v>99</v>
      </c>
      <c r="D57" s="15" t="s">
        <v>33</v>
      </c>
      <c r="E57" s="16">
        <v>31</v>
      </c>
      <c r="F57" s="16">
        <v>49</v>
      </c>
      <c r="G57" s="15">
        <v>83.21</v>
      </c>
      <c r="H57" s="17">
        <f>(E57+F57)*(50/200)+G57*(50/100)</f>
        <v>61.605</v>
      </c>
      <c r="I57" s="18">
        <f>RANK(H57,$H$57:$H$57)</f>
        <v>1</v>
      </c>
      <c r="J57" s="19" t="s">
        <v>58</v>
      </c>
      <c r="K57" s="19" t="s">
        <v>59</v>
      </c>
      <c r="L57" s="5"/>
    </row>
    <row r="58" spans="1:12" ht="29.25" customHeight="1">
      <c r="A58" s="2" t="s">
        <v>100</v>
      </c>
      <c r="B58" s="2"/>
      <c r="C58" s="2"/>
      <c r="D58" s="2"/>
      <c r="E58" s="2"/>
      <c r="F58" s="2"/>
      <c r="G58" s="3"/>
      <c r="H58" s="4" t="s">
        <v>97</v>
      </c>
      <c r="I58" s="4"/>
      <c r="J58" s="4"/>
      <c r="K58" s="4"/>
      <c r="L58" s="5"/>
    </row>
    <row r="59" spans="1:12" ht="14.25">
      <c r="A59" s="6" t="s">
        <v>1</v>
      </c>
      <c r="B59" s="6" t="s">
        <v>2</v>
      </c>
      <c r="C59" s="6" t="s">
        <v>28</v>
      </c>
      <c r="D59" s="7" t="s">
        <v>29</v>
      </c>
      <c r="E59" s="6" t="s">
        <v>5</v>
      </c>
      <c r="F59" s="6"/>
      <c r="G59" s="6" t="s">
        <v>6</v>
      </c>
      <c r="H59" s="8" t="s">
        <v>7</v>
      </c>
      <c r="I59" s="6" t="s">
        <v>8</v>
      </c>
      <c r="J59" s="8" t="s">
        <v>66</v>
      </c>
      <c r="K59" s="9" t="s">
        <v>10</v>
      </c>
      <c r="L59" s="5"/>
    </row>
    <row r="60" spans="1:12" ht="27">
      <c r="A60" s="6"/>
      <c r="B60" s="6"/>
      <c r="C60" s="6"/>
      <c r="D60" s="7"/>
      <c r="E60" s="10" t="s">
        <v>11</v>
      </c>
      <c r="F60" s="10" t="s">
        <v>12</v>
      </c>
      <c r="G60" s="6"/>
      <c r="H60" s="11"/>
      <c r="I60" s="6"/>
      <c r="J60" s="11"/>
      <c r="K60" s="9"/>
      <c r="L60" s="5"/>
    </row>
    <row r="61" spans="1:12" s="20" customFormat="1" ht="24" customHeight="1">
      <c r="A61" s="12">
        <v>1</v>
      </c>
      <c r="B61" s="13" t="s">
        <v>101</v>
      </c>
      <c r="C61" s="21" t="s">
        <v>102</v>
      </c>
      <c r="D61" s="15" t="s">
        <v>33</v>
      </c>
      <c r="E61" s="16">
        <v>79</v>
      </c>
      <c r="F61" s="16">
        <v>61.5</v>
      </c>
      <c r="G61" s="15">
        <v>87</v>
      </c>
      <c r="H61" s="17">
        <f>(E61+F61)*(50/200)+G61*(50/100)</f>
        <v>78.625</v>
      </c>
      <c r="I61" s="18">
        <v>1</v>
      </c>
      <c r="J61" s="19" t="s">
        <v>58</v>
      </c>
      <c r="K61" s="19" t="s">
        <v>59</v>
      </c>
      <c r="L61" s="5"/>
    </row>
    <row r="62" spans="1:12" ht="24.75" customHeight="1">
      <c r="A62" s="2" t="s">
        <v>103</v>
      </c>
      <c r="B62" s="2"/>
      <c r="C62" s="2"/>
      <c r="D62" s="2"/>
      <c r="E62" s="2"/>
      <c r="F62" s="2"/>
      <c r="G62" s="3"/>
      <c r="H62" s="4" t="s">
        <v>97</v>
      </c>
      <c r="I62" s="4"/>
      <c r="J62" s="4"/>
      <c r="K62" s="4"/>
      <c r="L62" s="5"/>
    </row>
    <row r="63" spans="1:12" ht="14.25">
      <c r="A63" s="6" t="s">
        <v>1</v>
      </c>
      <c r="B63" s="6" t="s">
        <v>2</v>
      </c>
      <c r="C63" s="6" t="s">
        <v>28</v>
      </c>
      <c r="D63" s="7" t="s">
        <v>29</v>
      </c>
      <c r="E63" s="6" t="s">
        <v>5</v>
      </c>
      <c r="F63" s="6"/>
      <c r="G63" s="6" t="s">
        <v>6</v>
      </c>
      <c r="H63" s="8" t="s">
        <v>7</v>
      </c>
      <c r="I63" s="6" t="s">
        <v>8</v>
      </c>
      <c r="J63" s="8" t="s">
        <v>66</v>
      </c>
      <c r="K63" s="9" t="s">
        <v>10</v>
      </c>
      <c r="L63" s="5"/>
    </row>
    <row r="64" spans="1:12" ht="27">
      <c r="A64" s="6"/>
      <c r="B64" s="6"/>
      <c r="C64" s="6"/>
      <c r="D64" s="7"/>
      <c r="E64" s="10" t="s">
        <v>11</v>
      </c>
      <c r="F64" s="10" t="s">
        <v>12</v>
      </c>
      <c r="G64" s="6"/>
      <c r="H64" s="11"/>
      <c r="I64" s="6"/>
      <c r="J64" s="11"/>
      <c r="K64" s="9"/>
      <c r="L64" s="5"/>
    </row>
    <row r="65" spans="1:12" s="20" customFormat="1" ht="24" customHeight="1">
      <c r="A65" s="12">
        <v>1</v>
      </c>
      <c r="B65" s="13" t="s">
        <v>104</v>
      </c>
      <c r="C65" s="21" t="s">
        <v>105</v>
      </c>
      <c r="D65" s="15" t="s">
        <v>33</v>
      </c>
      <c r="E65" s="16">
        <v>42</v>
      </c>
      <c r="F65" s="16">
        <v>55.5</v>
      </c>
      <c r="G65" s="15">
        <v>84.29</v>
      </c>
      <c r="H65" s="17">
        <f>(E65+F65)*(50/200)+G65*(50/100)</f>
        <v>66.52000000000001</v>
      </c>
      <c r="I65" s="18">
        <v>1</v>
      </c>
      <c r="J65" s="19" t="s">
        <v>58</v>
      </c>
      <c r="K65" s="19" t="s">
        <v>59</v>
      </c>
      <c r="L65" s="5"/>
    </row>
    <row r="66" spans="1:12" ht="29.25" customHeight="1">
      <c r="A66" s="2" t="s">
        <v>106</v>
      </c>
      <c r="B66" s="2"/>
      <c r="C66" s="2"/>
      <c r="D66" s="2"/>
      <c r="E66" s="2"/>
      <c r="F66" s="2"/>
      <c r="G66" s="3"/>
      <c r="H66" s="4" t="s">
        <v>107</v>
      </c>
      <c r="I66" s="4"/>
      <c r="J66" s="4"/>
      <c r="K66" s="4"/>
      <c r="L66" s="5"/>
    </row>
    <row r="67" spans="1:12" ht="14.25">
      <c r="A67" s="6" t="s">
        <v>1</v>
      </c>
      <c r="B67" s="6" t="s">
        <v>2</v>
      </c>
      <c r="C67" s="6" t="s">
        <v>28</v>
      </c>
      <c r="D67" s="7" t="s">
        <v>29</v>
      </c>
      <c r="E67" s="6" t="s">
        <v>5</v>
      </c>
      <c r="F67" s="6"/>
      <c r="G67" s="6" t="s">
        <v>6</v>
      </c>
      <c r="H67" s="8" t="s">
        <v>7</v>
      </c>
      <c r="I67" s="6" t="s">
        <v>8</v>
      </c>
      <c r="J67" s="8" t="s">
        <v>66</v>
      </c>
      <c r="K67" s="9" t="s">
        <v>10</v>
      </c>
      <c r="L67" s="5"/>
    </row>
    <row r="68" spans="1:12" ht="27">
      <c r="A68" s="6"/>
      <c r="B68" s="6"/>
      <c r="C68" s="6"/>
      <c r="D68" s="7"/>
      <c r="E68" s="10" t="s">
        <v>11</v>
      </c>
      <c r="F68" s="10" t="s">
        <v>12</v>
      </c>
      <c r="G68" s="6"/>
      <c r="H68" s="11"/>
      <c r="I68" s="6"/>
      <c r="J68" s="11"/>
      <c r="K68" s="9"/>
      <c r="L68" s="5"/>
    </row>
    <row r="69" spans="1:12" s="20" customFormat="1" ht="24" customHeight="1">
      <c r="A69" s="12">
        <v>1</v>
      </c>
      <c r="B69" s="13" t="s">
        <v>108</v>
      </c>
      <c r="C69" s="21" t="s">
        <v>109</v>
      </c>
      <c r="D69" s="15" t="s">
        <v>33</v>
      </c>
      <c r="E69" s="16">
        <v>63</v>
      </c>
      <c r="F69" s="16">
        <v>63</v>
      </c>
      <c r="G69" s="15">
        <v>85.66</v>
      </c>
      <c r="H69" s="17">
        <f>(E69+F69)*(50/200)+G69*(50/100)</f>
        <v>74.33</v>
      </c>
      <c r="I69" s="18">
        <v>1</v>
      </c>
      <c r="J69" s="19" t="s">
        <v>58</v>
      </c>
      <c r="K69" s="19" t="s">
        <v>59</v>
      </c>
      <c r="L69" s="5"/>
    </row>
    <row r="70" spans="1:12" ht="21" customHeight="1">
      <c r="A70" s="2" t="s">
        <v>110</v>
      </c>
      <c r="B70" s="2"/>
      <c r="C70" s="2"/>
      <c r="D70" s="2"/>
      <c r="E70" s="2"/>
      <c r="F70" s="2"/>
      <c r="G70" s="3"/>
      <c r="H70" s="4" t="s">
        <v>111</v>
      </c>
      <c r="I70" s="4"/>
      <c r="J70" s="4"/>
      <c r="K70" s="4"/>
      <c r="L70" s="5"/>
    </row>
    <row r="71" spans="1:12" ht="14.25">
      <c r="A71" s="6" t="s">
        <v>1</v>
      </c>
      <c r="B71" s="6" t="s">
        <v>2</v>
      </c>
      <c r="C71" s="6" t="s">
        <v>28</v>
      </c>
      <c r="D71" s="7" t="s">
        <v>29</v>
      </c>
      <c r="E71" s="6" t="s">
        <v>5</v>
      </c>
      <c r="F71" s="6"/>
      <c r="G71" s="6" t="s">
        <v>6</v>
      </c>
      <c r="H71" s="8" t="s">
        <v>7</v>
      </c>
      <c r="I71" s="6" t="s">
        <v>8</v>
      </c>
      <c r="J71" s="8" t="s">
        <v>66</v>
      </c>
      <c r="K71" s="9" t="s">
        <v>10</v>
      </c>
      <c r="L71" s="5"/>
    </row>
    <row r="72" spans="1:12" ht="27">
      <c r="A72" s="6"/>
      <c r="B72" s="6"/>
      <c r="C72" s="6"/>
      <c r="D72" s="7"/>
      <c r="E72" s="10" t="s">
        <v>11</v>
      </c>
      <c r="F72" s="10" t="s">
        <v>12</v>
      </c>
      <c r="G72" s="6"/>
      <c r="H72" s="11"/>
      <c r="I72" s="6"/>
      <c r="J72" s="11"/>
      <c r="K72" s="9"/>
      <c r="L72" s="5"/>
    </row>
    <row r="73" spans="1:12" s="20" customFormat="1" ht="24" customHeight="1">
      <c r="A73" s="12">
        <v>1</v>
      </c>
      <c r="B73" s="13" t="s">
        <v>112</v>
      </c>
      <c r="C73" s="21" t="s">
        <v>113</v>
      </c>
      <c r="D73" s="15" t="s">
        <v>21</v>
      </c>
      <c r="E73" s="16">
        <v>65.5</v>
      </c>
      <c r="F73" s="16">
        <v>74</v>
      </c>
      <c r="G73" s="15">
        <v>89.3</v>
      </c>
      <c r="H73" s="17">
        <f>(E73+F73)*(50/200)+G73*(50/100)</f>
        <v>79.525</v>
      </c>
      <c r="I73" s="18">
        <f>RANK(H73,$H$73:$H$75)</f>
        <v>1</v>
      </c>
      <c r="J73" s="19" t="s">
        <v>58</v>
      </c>
      <c r="K73" s="19" t="s">
        <v>59</v>
      </c>
      <c r="L73" s="5"/>
    </row>
    <row r="74" spans="1:12" s="20" customFormat="1" ht="24" customHeight="1">
      <c r="A74" s="12">
        <v>2</v>
      </c>
      <c r="B74" s="13" t="s">
        <v>114</v>
      </c>
      <c r="C74" s="21" t="s">
        <v>115</v>
      </c>
      <c r="D74" s="15" t="s">
        <v>23</v>
      </c>
      <c r="E74" s="16">
        <v>65</v>
      </c>
      <c r="F74" s="16">
        <v>71</v>
      </c>
      <c r="G74" s="15">
        <v>86.8</v>
      </c>
      <c r="H74" s="17">
        <f>(E74+F74)*(50/200)+G74*(50/100)</f>
        <v>77.4</v>
      </c>
      <c r="I74" s="18">
        <f>RANK(H74,$H$73:$H$75)</f>
        <v>2</v>
      </c>
      <c r="J74" s="19" t="s">
        <v>58</v>
      </c>
      <c r="K74" s="19" t="s">
        <v>59</v>
      </c>
      <c r="L74" s="5"/>
    </row>
    <row r="75" spans="1:12" s="20" customFormat="1" ht="24" customHeight="1">
      <c r="A75" s="12">
        <v>3</v>
      </c>
      <c r="B75" s="13" t="s">
        <v>116</v>
      </c>
      <c r="C75" s="21" t="s">
        <v>117</v>
      </c>
      <c r="D75" s="15" t="s">
        <v>118</v>
      </c>
      <c r="E75" s="16">
        <v>63.5</v>
      </c>
      <c r="F75" s="16">
        <v>63</v>
      </c>
      <c r="G75" s="15">
        <v>88.4</v>
      </c>
      <c r="H75" s="17">
        <f>(E75+F75)*(50/200)+G75*(50/100)</f>
        <v>75.825</v>
      </c>
      <c r="I75" s="18">
        <f>RANK(H75,$H$73:$H$75)</f>
        <v>3</v>
      </c>
      <c r="J75" s="19" t="s">
        <v>58</v>
      </c>
      <c r="K75" s="19" t="s">
        <v>59</v>
      </c>
      <c r="L75" s="5"/>
    </row>
    <row r="76" spans="1:12" ht="21" customHeight="1">
      <c r="A76" s="2" t="s">
        <v>119</v>
      </c>
      <c r="B76" s="2"/>
      <c r="C76" s="2"/>
      <c r="D76" s="2"/>
      <c r="E76" s="2"/>
      <c r="F76" s="2"/>
      <c r="G76" s="3"/>
      <c r="H76" s="4" t="s">
        <v>107</v>
      </c>
      <c r="I76" s="4"/>
      <c r="J76" s="4"/>
      <c r="K76" s="4"/>
      <c r="L76" s="5"/>
    </row>
    <row r="77" spans="1:12" ht="14.25">
      <c r="A77" s="6" t="s">
        <v>1</v>
      </c>
      <c r="B77" s="6" t="s">
        <v>2</v>
      </c>
      <c r="C77" s="6" t="s">
        <v>28</v>
      </c>
      <c r="D77" s="7" t="s">
        <v>29</v>
      </c>
      <c r="E77" s="6" t="s">
        <v>5</v>
      </c>
      <c r="F77" s="6"/>
      <c r="G77" s="6" t="s">
        <v>6</v>
      </c>
      <c r="H77" s="8" t="s">
        <v>7</v>
      </c>
      <c r="I77" s="6" t="s">
        <v>8</v>
      </c>
      <c r="J77" s="8" t="s">
        <v>66</v>
      </c>
      <c r="K77" s="9" t="s">
        <v>10</v>
      </c>
      <c r="L77" s="5"/>
    </row>
    <row r="78" spans="1:12" ht="27">
      <c r="A78" s="6"/>
      <c r="B78" s="6"/>
      <c r="C78" s="6"/>
      <c r="D78" s="7"/>
      <c r="E78" s="10" t="s">
        <v>11</v>
      </c>
      <c r="F78" s="10" t="s">
        <v>12</v>
      </c>
      <c r="G78" s="6"/>
      <c r="H78" s="11"/>
      <c r="I78" s="6"/>
      <c r="J78" s="11"/>
      <c r="K78" s="9"/>
      <c r="L78" s="5"/>
    </row>
    <row r="79" spans="1:12" s="20" customFormat="1" ht="24" customHeight="1">
      <c r="A79" s="12">
        <v>1</v>
      </c>
      <c r="B79" s="13" t="s">
        <v>120</v>
      </c>
      <c r="C79" s="21" t="s">
        <v>121</v>
      </c>
      <c r="D79" s="15" t="s">
        <v>21</v>
      </c>
      <c r="E79" s="16">
        <v>76.5</v>
      </c>
      <c r="F79" s="16">
        <v>79.5</v>
      </c>
      <c r="G79" s="15">
        <v>87.86</v>
      </c>
      <c r="H79" s="17">
        <f>(E79+F79)*(50/200)+G79*(50/100)</f>
        <v>82.93</v>
      </c>
      <c r="I79" s="18">
        <f>RANK(H79,$H$79:$H$80)</f>
        <v>1</v>
      </c>
      <c r="J79" s="19" t="s">
        <v>58</v>
      </c>
      <c r="K79" s="19" t="s">
        <v>59</v>
      </c>
      <c r="L79" s="5"/>
    </row>
    <row r="80" spans="1:12" s="20" customFormat="1" ht="24" customHeight="1">
      <c r="A80" s="12">
        <v>2</v>
      </c>
      <c r="B80" s="13" t="s">
        <v>122</v>
      </c>
      <c r="C80" s="21" t="s">
        <v>123</v>
      </c>
      <c r="D80" s="15" t="s">
        <v>23</v>
      </c>
      <c r="E80" s="16">
        <v>56.5</v>
      </c>
      <c r="F80" s="16">
        <v>80</v>
      </c>
      <c r="G80" s="15">
        <v>86.71</v>
      </c>
      <c r="H80" s="17">
        <f>(E80+F80)*(50/200)+G80*(50/100)</f>
        <v>77.47999999999999</v>
      </c>
      <c r="I80" s="18">
        <f>RANK(H80,$H$79:$H$80)</f>
        <v>2</v>
      </c>
      <c r="J80" s="19" t="s">
        <v>58</v>
      </c>
      <c r="K80" s="19" t="s">
        <v>59</v>
      </c>
      <c r="L80" s="5"/>
    </row>
    <row r="81" spans="1:12" ht="29.25" customHeight="1">
      <c r="A81" s="2" t="s">
        <v>124</v>
      </c>
      <c r="B81" s="2"/>
      <c r="C81" s="2"/>
      <c r="D81" s="2"/>
      <c r="E81" s="2"/>
      <c r="F81" s="2"/>
      <c r="G81" s="3"/>
      <c r="H81" s="4" t="s">
        <v>65</v>
      </c>
      <c r="I81" s="4"/>
      <c r="J81" s="4"/>
      <c r="K81" s="4"/>
      <c r="L81" s="5"/>
    </row>
    <row r="82" spans="1:12" ht="14.25">
      <c r="A82" s="6" t="s">
        <v>1</v>
      </c>
      <c r="B82" s="6" t="s">
        <v>2</v>
      </c>
      <c r="C82" s="6" t="s">
        <v>28</v>
      </c>
      <c r="D82" s="7" t="s">
        <v>29</v>
      </c>
      <c r="E82" s="6" t="s">
        <v>5</v>
      </c>
      <c r="F82" s="6"/>
      <c r="G82" s="6" t="s">
        <v>6</v>
      </c>
      <c r="H82" s="8" t="s">
        <v>7</v>
      </c>
      <c r="I82" s="6" t="s">
        <v>8</v>
      </c>
      <c r="J82" s="8" t="s">
        <v>66</v>
      </c>
      <c r="K82" s="9" t="s">
        <v>10</v>
      </c>
      <c r="L82" s="5"/>
    </row>
    <row r="83" spans="1:12" ht="27">
      <c r="A83" s="6"/>
      <c r="B83" s="6"/>
      <c r="C83" s="6"/>
      <c r="D83" s="7"/>
      <c r="E83" s="10" t="s">
        <v>11</v>
      </c>
      <c r="F83" s="10" t="s">
        <v>12</v>
      </c>
      <c r="G83" s="6"/>
      <c r="H83" s="11"/>
      <c r="I83" s="6"/>
      <c r="J83" s="11"/>
      <c r="K83" s="9"/>
      <c r="L83" s="5"/>
    </row>
    <row r="84" spans="1:12" s="20" customFormat="1" ht="24" customHeight="1">
      <c r="A84" s="12">
        <v>1</v>
      </c>
      <c r="B84" s="13" t="s">
        <v>125</v>
      </c>
      <c r="C84" s="21" t="s">
        <v>126</v>
      </c>
      <c r="D84" s="15" t="s">
        <v>23</v>
      </c>
      <c r="E84" s="16">
        <v>44.5</v>
      </c>
      <c r="F84" s="16">
        <v>83.5</v>
      </c>
      <c r="G84" s="15">
        <v>84.29</v>
      </c>
      <c r="H84" s="17">
        <f>(E84+F84)*(50/200)+G84*(50/100)</f>
        <v>74.14500000000001</v>
      </c>
      <c r="I84" s="18">
        <f>RANK(H84,$H$84:$H$85)</f>
        <v>1</v>
      </c>
      <c r="J84" s="19" t="s">
        <v>58</v>
      </c>
      <c r="K84" s="19" t="s">
        <v>59</v>
      </c>
      <c r="L84" s="5"/>
    </row>
    <row r="85" spans="1:12" s="20" customFormat="1" ht="24" customHeight="1">
      <c r="A85" s="12">
        <v>2</v>
      </c>
      <c r="B85" s="13" t="s">
        <v>127</v>
      </c>
      <c r="C85" s="21" t="s">
        <v>128</v>
      </c>
      <c r="D85" s="15" t="s">
        <v>33</v>
      </c>
      <c r="E85" s="16">
        <v>48</v>
      </c>
      <c r="F85" s="16">
        <v>64</v>
      </c>
      <c r="G85" s="15">
        <v>86.43</v>
      </c>
      <c r="H85" s="17">
        <f>(E85+F85)*(50/200)+G85*(50/100)</f>
        <v>71.215</v>
      </c>
      <c r="I85" s="18">
        <f>RANK(H85,$H$84:$H$85)</f>
        <v>2</v>
      </c>
      <c r="J85" s="19" t="s">
        <v>58</v>
      </c>
      <c r="K85" s="19" t="s">
        <v>59</v>
      </c>
      <c r="L85" s="5"/>
    </row>
    <row r="86" spans="1:12" ht="29.25" customHeight="1">
      <c r="A86" s="2" t="s">
        <v>129</v>
      </c>
      <c r="B86" s="2"/>
      <c r="C86" s="2"/>
      <c r="D86" s="2"/>
      <c r="E86" s="2"/>
      <c r="F86" s="2"/>
      <c r="G86" s="3"/>
      <c r="H86" s="4" t="s">
        <v>111</v>
      </c>
      <c r="I86" s="4"/>
      <c r="J86" s="4"/>
      <c r="K86" s="4"/>
      <c r="L86" s="5"/>
    </row>
    <row r="87" spans="1:12" ht="14.25">
      <c r="A87" s="6" t="s">
        <v>1</v>
      </c>
      <c r="B87" s="6" t="s">
        <v>2</v>
      </c>
      <c r="C87" s="6" t="s">
        <v>28</v>
      </c>
      <c r="D87" s="7" t="s">
        <v>29</v>
      </c>
      <c r="E87" s="6" t="s">
        <v>5</v>
      </c>
      <c r="F87" s="6"/>
      <c r="G87" s="6" t="s">
        <v>6</v>
      </c>
      <c r="H87" s="8" t="s">
        <v>7</v>
      </c>
      <c r="I87" s="6" t="s">
        <v>8</v>
      </c>
      <c r="J87" s="8" t="s">
        <v>66</v>
      </c>
      <c r="K87" s="9" t="s">
        <v>10</v>
      </c>
      <c r="L87" s="5"/>
    </row>
    <row r="88" spans="1:12" ht="27">
      <c r="A88" s="6"/>
      <c r="B88" s="6"/>
      <c r="C88" s="6"/>
      <c r="D88" s="7"/>
      <c r="E88" s="10" t="s">
        <v>11</v>
      </c>
      <c r="F88" s="10" t="s">
        <v>12</v>
      </c>
      <c r="G88" s="6"/>
      <c r="H88" s="11"/>
      <c r="I88" s="6"/>
      <c r="J88" s="11"/>
      <c r="K88" s="9"/>
      <c r="L88" s="5"/>
    </row>
    <row r="89" spans="1:12" s="20" customFormat="1" ht="20.25" customHeight="1">
      <c r="A89" s="12">
        <v>1</v>
      </c>
      <c r="B89" s="13" t="s">
        <v>130</v>
      </c>
      <c r="C89" s="21" t="s">
        <v>131</v>
      </c>
      <c r="D89" s="15" t="s">
        <v>33</v>
      </c>
      <c r="E89" s="16">
        <v>73</v>
      </c>
      <c r="F89" s="16">
        <v>79</v>
      </c>
      <c r="G89" s="15">
        <v>89.43</v>
      </c>
      <c r="H89" s="17">
        <f>(E89+F89)*(50/200)+G89*(50/100)</f>
        <v>82.715</v>
      </c>
      <c r="I89" s="18">
        <f>RANK(H89,$H$89:$H$90)</f>
        <v>1</v>
      </c>
      <c r="J89" s="19" t="s">
        <v>58</v>
      </c>
      <c r="K89" s="19" t="s">
        <v>59</v>
      </c>
      <c r="L89" s="5"/>
    </row>
    <row r="90" spans="1:12" s="20" customFormat="1" ht="20.25" customHeight="1">
      <c r="A90" s="12">
        <v>2</v>
      </c>
      <c r="B90" s="13" t="s">
        <v>132</v>
      </c>
      <c r="C90" s="21" t="s">
        <v>133</v>
      </c>
      <c r="D90" s="15" t="s">
        <v>23</v>
      </c>
      <c r="E90" s="16">
        <v>39.5</v>
      </c>
      <c r="F90" s="16">
        <v>65</v>
      </c>
      <c r="G90" s="15">
        <v>88.14</v>
      </c>
      <c r="H90" s="17">
        <f>(E90+F90)*(50/200)+G90*(50/100)</f>
        <v>70.195</v>
      </c>
      <c r="I90" s="18">
        <f>RANK(H90,$H$89:$H$90)</f>
        <v>2</v>
      </c>
      <c r="J90" s="19" t="s">
        <v>58</v>
      </c>
      <c r="K90" s="19" t="s">
        <v>59</v>
      </c>
      <c r="L90" s="5"/>
    </row>
    <row r="91" spans="1:12" ht="29.25" customHeight="1">
      <c r="A91" s="2" t="s">
        <v>134</v>
      </c>
      <c r="B91" s="2"/>
      <c r="C91" s="2"/>
      <c r="D91" s="2"/>
      <c r="E91" s="2"/>
      <c r="F91" s="2"/>
      <c r="G91" s="3"/>
      <c r="H91" s="4" t="s">
        <v>107</v>
      </c>
      <c r="I91" s="4"/>
      <c r="J91" s="4"/>
      <c r="K91" s="4"/>
      <c r="L91" s="5"/>
    </row>
    <row r="92" spans="1:12" ht="14.25">
      <c r="A92" s="6" t="s">
        <v>1</v>
      </c>
      <c r="B92" s="6" t="s">
        <v>2</v>
      </c>
      <c r="C92" s="6" t="s">
        <v>28</v>
      </c>
      <c r="D92" s="7" t="s">
        <v>29</v>
      </c>
      <c r="E92" s="6" t="s">
        <v>5</v>
      </c>
      <c r="F92" s="6"/>
      <c r="G92" s="6" t="s">
        <v>6</v>
      </c>
      <c r="H92" s="8" t="s">
        <v>7</v>
      </c>
      <c r="I92" s="6" t="s">
        <v>8</v>
      </c>
      <c r="J92" s="8" t="s">
        <v>66</v>
      </c>
      <c r="K92" s="9" t="s">
        <v>10</v>
      </c>
      <c r="L92" s="5"/>
    </row>
    <row r="93" spans="1:12" ht="27">
      <c r="A93" s="6"/>
      <c r="B93" s="6"/>
      <c r="C93" s="6"/>
      <c r="D93" s="7"/>
      <c r="E93" s="10" t="s">
        <v>11</v>
      </c>
      <c r="F93" s="10" t="s">
        <v>12</v>
      </c>
      <c r="G93" s="6"/>
      <c r="H93" s="11"/>
      <c r="I93" s="6"/>
      <c r="J93" s="11"/>
      <c r="K93" s="9"/>
      <c r="L93" s="5"/>
    </row>
    <row r="94" spans="1:12" s="20" customFormat="1" ht="20.25" customHeight="1">
      <c r="A94" s="12">
        <v>1</v>
      </c>
      <c r="B94" s="13" t="s">
        <v>135</v>
      </c>
      <c r="C94" s="21" t="s">
        <v>136</v>
      </c>
      <c r="D94" s="15" t="s">
        <v>33</v>
      </c>
      <c r="E94" s="16">
        <v>81</v>
      </c>
      <c r="F94" s="16">
        <v>83</v>
      </c>
      <c r="G94" s="15">
        <v>86.86</v>
      </c>
      <c r="H94" s="17">
        <f>(E94+F94)*(50/200)+G94*(50/100)</f>
        <v>84.43</v>
      </c>
      <c r="I94" s="18">
        <f>RANK(H94,$H$94:$H$95)</f>
        <v>1</v>
      </c>
      <c r="J94" s="19" t="s">
        <v>58</v>
      </c>
      <c r="K94" s="19" t="s">
        <v>59</v>
      </c>
      <c r="L94" s="5"/>
    </row>
    <row r="95" spans="1:12" s="20" customFormat="1" ht="20.25" customHeight="1">
      <c r="A95" s="12">
        <v>2</v>
      </c>
      <c r="B95" s="13" t="s">
        <v>71</v>
      </c>
      <c r="C95" s="21" t="s">
        <v>137</v>
      </c>
      <c r="D95" s="15" t="s">
        <v>23</v>
      </c>
      <c r="E95" s="16">
        <v>64</v>
      </c>
      <c r="F95" s="16">
        <v>71</v>
      </c>
      <c r="G95" s="15">
        <v>88</v>
      </c>
      <c r="H95" s="17">
        <f>(E95+F95)*(50/200)+G95*(50/100)</f>
        <v>77.75</v>
      </c>
      <c r="I95" s="18">
        <f>RANK(H95,$H$94:$H$95)</f>
        <v>2</v>
      </c>
      <c r="J95" s="19" t="s">
        <v>58</v>
      </c>
      <c r="K95" s="19" t="s">
        <v>59</v>
      </c>
      <c r="L95" s="5"/>
    </row>
    <row r="96" spans="1:12" ht="24.75" customHeight="1">
      <c r="A96" s="2" t="s">
        <v>138</v>
      </c>
      <c r="B96" s="2"/>
      <c r="C96" s="2"/>
      <c r="D96" s="2"/>
      <c r="E96" s="2"/>
      <c r="F96" s="2"/>
      <c r="G96" s="3"/>
      <c r="H96" s="4" t="s">
        <v>111</v>
      </c>
      <c r="I96" s="4"/>
      <c r="J96" s="4"/>
      <c r="K96" s="4"/>
      <c r="L96" s="5"/>
    </row>
    <row r="97" spans="1:12" ht="14.25">
      <c r="A97" s="6" t="s">
        <v>1</v>
      </c>
      <c r="B97" s="6" t="s">
        <v>2</v>
      </c>
      <c r="C97" s="6" t="s">
        <v>28</v>
      </c>
      <c r="D97" s="7" t="s">
        <v>29</v>
      </c>
      <c r="E97" s="6" t="s">
        <v>5</v>
      </c>
      <c r="F97" s="6"/>
      <c r="G97" s="6" t="s">
        <v>6</v>
      </c>
      <c r="H97" s="8" t="s">
        <v>7</v>
      </c>
      <c r="I97" s="6" t="s">
        <v>8</v>
      </c>
      <c r="J97" s="8" t="s">
        <v>66</v>
      </c>
      <c r="K97" s="9" t="s">
        <v>10</v>
      </c>
      <c r="L97" s="5"/>
    </row>
    <row r="98" spans="1:12" ht="27">
      <c r="A98" s="6"/>
      <c r="B98" s="6"/>
      <c r="C98" s="6"/>
      <c r="D98" s="7"/>
      <c r="E98" s="10" t="s">
        <v>11</v>
      </c>
      <c r="F98" s="10" t="s">
        <v>12</v>
      </c>
      <c r="G98" s="6"/>
      <c r="H98" s="11"/>
      <c r="I98" s="6"/>
      <c r="J98" s="11"/>
      <c r="K98" s="9"/>
      <c r="L98" s="5"/>
    </row>
    <row r="99" spans="1:12" s="20" customFormat="1" ht="20.25" customHeight="1">
      <c r="A99" s="12">
        <v>1</v>
      </c>
      <c r="B99" s="13" t="s">
        <v>139</v>
      </c>
      <c r="C99" s="21" t="s">
        <v>140</v>
      </c>
      <c r="D99" s="15" t="s">
        <v>23</v>
      </c>
      <c r="E99" s="16">
        <v>53</v>
      </c>
      <c r="F99" s="16">
        <v>61.5</v>
      </c>
      <c r="G99" s="15">
        <v>82.07</v>
      </c>
      <c r="H99" s="17">
        <f>(E99+F99)*(50/200)+G99*(50/100)</f>
        <v>69.66</v>
      </c>
      <c r="I99" s="18">
        <f>RANK(H99,$H$99:$H$100)</f>
        <v>1</v>
      </c>
      <c r="J99" s="19" t="s">
        <v>58</v>
      </c>
      <c r="K99" s="19" t="s">
        <v>59</v>
      </c>
      <c r="L99" s="5"/>
    </row>
    <row r="100" spans="1:12" s="20" customFormat="1" ht="20.25" customHeight="1">
      <c r="A100" s="12">
        <v>2</v>
      </c>
      <c r="B100" s="13" t="s">
        <v>141</v>
      </c>
      <c r="C100" s="21" t="s">
        <v>142</v>
      </c>
      <c r="D100" s="15" t="s">
        <v>33</v>
      </c>
      <c r="E100" s="16">
        <v>49.5</v>
      </c>
      <c r="F100" s="16">
        <v>48</v>
      </c>
      <c r="G100" s="15">
        <v>85.79</v>
      </c>
      <c r="H100" s="17">
        <f>(E100+F100)*(50/200)+G100*(50/100)</f>
        <v>67.27000000000001</v>
      </c>
      <c r="I100" s="18">
        <f>RANK(H100,$H$99:$H$100)</f>
        <v>2</v>
      </c>
      <c r="J100" s="19" t="s">
        <v>58</v>
      </c>
      <c r="K100" s="19" t="s">
        <v>59</v>
      </c>
      <c r="L100" s="5"/>
    </row>
    <row r="101" spans="1:12" ht="21" customHeight="1">
      <c r="A101" s="2" t="s">
        <v>143</v>
      </c>
      <c r="B101" s="2"/>
      <c r="C101" s="2"/>
      <c r="D101" s="2"/>
      <c r="E101" s="2"/>
      <c r="F101" s="2"/>
      <c r="G101" s="3"/>
      <c r="H101" s="4" t="s">
        <v>107</v>
      </c>
      <c r="I101" s="4"/>
      <c r="J101" s="4"/>
      <c r="K101" s="4"/>
      <c r="L101" s="5"/>
    </row>
    <row r="102" spans="1:12" ht="14.25">
      <c r="A102" s="6" t="s">
        <v>1</v>
      </c>
      <c r="B102" s="6" t="s">
        <v>2</v>
      </c>
      <c r="C102" s="6" t="s">
        <v>28</v>
      </c>
      <c r="D102" s="7" t="s">
        <v>29</v>
      </c>
      <c r="E102" s="6" t="s">
        <v>5</v>
      </c>
      <c r="F102" s="6"/>
      <c r="G102" s="6" t="s">
        <v>6</v>
      </c>
      <c r="H102" s="8" t="s">
        <v>7</v>
      </c>
      <c r="I102" s="6" t="s">
        <v>8</v>
      </c>
      <c r="J102" s="8" t="s">
        <v>66</v>
      </c>
      <c r="K102" s="9" t="s">
        <v>10</v>
      </c>
      <c r="L102" s="5"/>
    </row>
    <row r="103" spans="1:12" ht="27">
      <c r="A103" s="6"/>
      <c r="B103" s="6"/>
      <c r="C103" s="6"/>
      <c r="D103" s="7"/>
      <c r="E103" s="10" t="s">
        <v>11</v>
      </c>
      <c r="F103" s="10" t="s">
        <v>12</v>
      </c>
      <c r="G103" s="6"/>
      <c r="H103" s="11"/>
      <c r="I103" s="6"/>
      <c r="J103" s="11"/>
      <c r="K103" s="9"/>
      <c r="L103" s="5"/>
    </row>
    <row r="104" spans="1:12" s="20" customFormat="1" ht="20.25" customHeight="1">
      <c r="A104" s="12">
        <v>1</v>
      </c>
      <c r="B104" s="13" t="s">
        <v>144</v>
      </c>
      <c r="C104" s="21" t="s">
        <v>145</v>
      </c>
      <c r="D104" s="15" t="s">
        <v>118</v>
      </c>
      <c r="E104" s="16">
        <v>80</v>
      </c>
      <c r="F104" s="16">
        <v>59</v>
      </c>
      <c r="G104" s="15">
        <v>89.8</v>
      </c>
      <c r="H104" s="17">
        <f>(E104+F104)*(50/200)+G104*(50/100)</f>
        <v>79.65</v>
      </c>
      <c r="I104" s="18">
        <f>RANK(H104,$H$104:$H$105)</f>
        <v>1</v>
      </c>
      <c r="J104" s="19" t="s">
        <v>58</v>
      </c>
      <c r="K104" s="19" t="s">
        <v>59</v>
      </c>
      <c r="L104" s="5"/>
    </row>
    <row r="105" spans="1:12" s="20" customFormat="1" ht="20.25" customHeight="1">
      <c r="A105" s="12">
        <v>2</v>
      </c>
      <c r="B105" s="13" t="s">
        <v>146</v>
      </c>
      <c r="C105" s="21" t="s">
        <v>147</v>
      </c>
      <c r="D105" s="15" t="s">
        <v>148</v>
      </c>
      <c r="E105" s="16">
        <v>87.5</v>
      </c>
      <c r="F105" s="16">
        <v>55</v>
      </c>
      <c r="G105" s="15">
        <v>86.4</v>
      </c>
      <c r="H105" s="17">
        <f>(E105+F105)*(50/200)+G105*(50/100)</f>
        <v>78.825</v>
      </c>
      <c r="I105" s="18">
        <f>RANK(H105,$H$104:$H$105)</f>
        <v>2</v>
      </c>
      <c r="J105" s="19" t="s">
        <v>58</v>
      </c>
      <c r="K105" s="19" t="s">
        <v>59</v>
      </c>
      <c r="L105" s="5"/>
    </row>
    <row r="106" spans="1:12" ht="21" customHeight="1">
      <c r="A106" s="2" t="s">
        <v>149</v>
      </c>
      <c r="B106" s="2"/>
      <c r="C106" s="2"/>
      <c r="D106" s="2"/>
      <c r="E106" s="2"/>
      <c r="F106" s="2"/>
      <c r="G106" s="3"/>
      <c r="H106" s="4" t="s">
        <v>107</v>
      </c>
      <c r="I106" s="4"/>
      <c r="J106" s="4"/>
      <c r="K106" s="4"/>
      <c r="L106" s="5"/>
    </row>
    <row r="107" spans="1:12" ht="14.25">
      <c r="A107" s="6" t="s">
        <v>1</v>
      </c>
      <c r="B107" s="6" t="s">
        <v>2</v>
      </c>
      <c r="C107" s="6" t="s">
        <v>28</v>
      </c>
      <c r="D107" s="7" t="s">
        <v>29</v>
      </c>
      <c r="E107" s="6" t="s">
        <v>5</v>
      </c>
      <c r="F107" s="6"/>
      <c r="G107" s="6" t="s">
        <v>6</v>
      </c>
      <c r="H107" s="8" t="s">
        <v>7</v>
      </c>
      <c r="I107" s="6" t="s">
        <v>8</v>
      </c>
      <c r="J107" s="8" t="s">
        <v>66</v>
      </c>
      <c r="K107" s="9" t="s">
        <v>10</v>
      </c>
      <c r="L107" s="5"/>
    </row>
    <row r="108" spans="1:12" ht="27">
      <c r="A108" s="6"/>
      <c r="B108" s="6"/>
      <c r="C108" s="6"/>
      <c r="D108" s="7"/>
      <c r="E108" s="10" t="s">
        <v>11</v>
      </c>
      <c r="F108" s="10" t="s">
        <v>12</v>
      </c>
      <c r="G108" s="6"/>
      <c r="H108" s="11"/>
      <c r="I108" s="6"/>
      <c r="J108" s="11"/>
      <c r="K108" s="9"/>
      <c r="L108" s="5"/>
    </row>
    <row r="109" spans="1:12" s="20" customFormat="1" ht="20.25" customHeight="1">
      <c r="A109" s="12">
        <v>1</v>
      </c>
      <c r="B109" s="13" t="s">
        <v>150</v>
      </c>
      <c r="C109" s="21" t="s">
        <v>151</v>
      </c>
      <c r="D109" s="15" t="s">
        <v>15</v>
      </c>
      <c r="E109" s="16">
        <v>89</v>
      </c>
      <c r="F109" s="16">
        <v>66.5</v>
      </c>
      <c r="G109" s="15">
        <v>88.14</v>
      </c>
      <c r="H109" s="17">
        <f>(E109+F109)*(50/200)+G109*(50/100)</f>
        <v>82.945</v>
      </c>
      <c r="I109" s="18">
        <f>RANK(H109,$H$109:$H$110)</f>
        <v>1</v>
      </c>
      <c r="J109" s="19" t="s">
        <v>58</v>
      </c>
      <c r="K109" s="19" t="s">
        <v>59</v>
      </c>
      <c r="L109" s="5"/>
    </row>
    <row r="110" spans="1:12" s="20" customFormat="1" ht="20.25" customHeight="1">
      <c r="A110" s="12">
        <v>2</v>
      </c>
      <c r="B110" s="13" t="s">
        <v>152</v>
      </c>
      <c r="C110" s="21" t="s">
        <v>153</v>
      </c>
      <c r="D110" s="15" t="s">
        <v>154</v>
      </c>
      <c r="E110" s="16">
        <v>78</v>
      </c>
      <c r="F110" s="16">
        <v>59</v>
      </c>
      <c r="G110" s="15">
        <v>86</v>
      </c>
      <c r="H110" s="17">
        <f>(E110+F110)*(50/200)+G110*(50/100)</f>
        <v>77.25</v>
      </c>
      <c r="I110" s="18">
        <f>RANK(H110,$H$109:$H$110)</f>
        <v>2</v>
      </c>
      <c r="J110" s="19" t="s">
        <v>58</v>
      </c>
      <c r="K110" s="19" t="s">
        <v>59</v>
      </c>
      <c r="L110" s="5"/>
    </row>
    <row r="111" spans="1:12" ht="29.25" customHeight="1">
      <c r="A111" s="2" t="s">
        <v>155</v>
      </c>
      <c r="B111" s="2"/>
      <c r="C111" s="2"/>
      <c r="D111" s="2"/>
      <c r="E111" s="2"/>
      <c r="F111" s="2"/>
      <c r="G111" s="3"/>
      <c r="H111" s="4" t="s">
        <v>107</v>
      </c>
      <c r="I111" s="4"/>
      <c r="J111" s="4"/>
      <c r="K111" s="4"/>
      <c r="L111" s="5"/>
    </row>
    <row r="112" spans="1:12" ht="14.25">
      <c r="A112" s="6" t="s">
        <v>1</v>
      </c>
      <c r="B112" s="6" t="s">
        <v>2</v>
      </c>
      <c r="C112" s="6" t="s">
        <v>28</v>
      </c>
      <c r="D112" s="7" t="s">
        <v>29</v>
      </c>
      <c r="E112" s="6" t="s">
        <v>5</v>
      </c>
      <c r="F112" s="6"/>
      <c r="G112" s="6" t="s">
        <v>6</v>
      </c>
      <c r="H112" s="8" t="s">
        <v>7</v>
      </c>
      <c r="I112" s="6" t="s">
        <v>8</v>
      </c>
      <c r="J112" s="8" t="s">
        <v>66</v>
      </c>
      <c r="K112" s="9" t="s">
        <v>10</v>
      </c>
      <c r="L112" s="5"/>
    </row>
    <row r="113" spans="1:12" ht="27">
      <c r="A113" s="6"/>
      <c r="B113" s="6"/>
      <c r="C113" s="6"/>
      <c r="D113" s="7"/>
      <c r="E113" s="10" t="s">
        <v>11</v>
      </c>
      <c r="F113" s="10" t="s">
        <v>12</v>
      </c>
      <c r="G113" s="6"/>
      <c r="H113" s="11"/>
      <c r="I113" s="6"/>
      <c r="J113" s="11"/>
      <c r="K113" s="9"/>
      <c r="L113" s="5"/>
    </row>
    <row r="114" spans="1:12" s="20" customFormat="1" ht="20.25" customHeight="1">
      <c r="A114" s="12">
        <v>1</v>
      </c>
      <c r="B114" s="13" t="s">
        <v>156</v>
      </c>
      <c r="C114" s="21" t="s">
        <v>157</v>
      </c>
      <c r="D114" s="15" t="s">
        <v>148</v>
      </c>
      <c r="E114" s="16">
        <v>85.5</v>
      </c>
      <c r="F114" s="16">
        <v>66</v>
      </c>
      <c r="G114" s="15">
        <v>84.8</v>
      </c>
      <c r="H114" s="17">
        <f>(E114+F114)*(50/200)+G114*(50/100)</f>
        <v>80.275</v>
      </c>
      <c r="I114" s="18">
        <f>RANK(H114,$H$114:$H$115)</f>
        <v>1</v>
      </c>
      <c r="J114" s="19" t="s">
        <v>58</v>
      </c>
      <c r="K114" s="19" t="s">
        <v>59</v>
      </c>
      <c r="L114" s="5"/>
    </row>
    <row r="115" spans="1:12" s="20" customFormat="1" ht="20.25" customHeight="1">
      <c r="A115" s="12">
        <v>2</v>
      </c>
      <c r="B115" s="13" t="s">
        <v>158</v>
      </c>
      <c r="C115" s="21" t="s">
        <v>159</v>
      </c>
      <c r="D115" s="15" t="s">
        <v>160</v>
      </c>
      <c r="E115" s="16">
        <v>85</v>
      </c>
      <c r="F115" s="16">
        <v>61.5</v>
      </c>
      <c r="G115" s="15">
        <v>85.7</v>
      </c>
      <c r="H115" s="17">
        <f>(E115+F115)*(50/200)+G115*(50/100)</f>
        <v>79.475</v>
      </c>
      <c r="I115" s="18">
        <f>RANK(H115,$H$114:$H$115)</f>
        <v>2</v>
      </c>
      <c r="J115" s="19" t="s">
        <v>58</v>
      </c>
      <c r="K115" s="19" t="s">
        <v>59</v>
      </c>
      <c r="L115" s="5"/>
    </row>
    <row r="116" spans="1:12" ht="29.25" customHeight="1">
      <c r="A116" s="2" t="s">
        <v>161</v>
      </c>
      <c r="B116" s="2"/>
      <c r="C116" s="2"/>
      <c r="D116" s="2"/>
      <c r="E116" s="2"/>
      <c r="F116" s="2"/>
      <c r="G116" s="3"/>
      <c r="H116" s="4" t="s">
        <v>107</v>
      </c>
      <c r="I116" s="4"/>
      <c r="J116" s="4"/>
      <c r="K116" s="4"/>
      <c r="L116" s="5"/>
    </row>
    <row r="117" spans="1:12" ht="14.25">
      <c r="A117" s="6" t="s">
        <v>1</v>
      </c>
      <c r="B117" s="6" t="s">
        <v>2</v>
      </c>
      <c r="C117" s="6" t="s">
        <v>28</v>
      </c>
      <c r="D117" s="7" t="s">
        <v>29</v>
      </c>
      <c r="E117" s="6" t="s">
        <v>5</v>
      </c>
      <c r="F117" s="6"/>
      <c r="G117" s="6" t="s">
        <v>6</v>
      </c>
      <c r="H117" s="8" t="s">
        <v>7</v>
      </c>
      <c r="I117" s="6" t="s">
        <v>8</v>
      </c>
      <c r="J117" s="8" t="s">
        <v>66</v>
      </c>
      <c r="K117" s="9" t="s">
        <v>10</v>
      </c>
      <c r="L117" s="5"/>
    </row>
    <row r="118" spans="1:12" ht="27">
      <c r="A118" s="6"/>
      <c r="B118" s="6"/>
      <c r="C118" s="6"/>
      <c r="D118" s="7"/>
      <c r="E118" s="10" t="s">
        <v>11</v>
      </c>
      <c r="F118" s="10" t="s">
        <v>12</v>
      </c>
      <c r="G118" s="6"/>
      <c r="H118" s="11"/>
      <c r="I118" s="6"/>
      <c r="J118" s="11"/>
      <c r="K118" s="9"/>
      <c r="L118" s="5"/>
    </row>
    <row r="119" spans="1:12" s="20" customFormat="1" ht="23.25" customHeight="1">
      <c r="A119" s="12">
        <v>1</v>
      </c>
      <c r="B119" s="13" t="s">
        <v>162</v>
      </c>
      <c r="C119" s="21" t="s">
        <v>163</v>
      </c>
      <c r="D119" s="15" t="s">
        <v>53</v>
      </c>
      <c r="E119" s="16">
        <v>61</v>
      </c>
      <c r="F119" s="16">
        <v>44</v>
      </c>
      <c r="G119" s="15">
        <v>86.04</v>
      </c>
      <c r="H119" s="17">
        <f>(E119+F119)*(50/200)+G119*(50/100)</f>
        <v>69.27000000000001</v>
      </c>
      <c r="I119" s="18">
        <f>RANK(H119,$H$119:$H$120)</f>
        <v>1</v>
      </c>
      <c r="J119" s="19" t="s">
        <v>58</v>
      </c>
      <c r="K119" s="19" t="s">
        <v>59</v>
      </c>
      <c r="L119" s="5"/>
    </row>
    <row r="120" spans="1:12" s="20" customFormat="1" ht="23.25" customHeight="1">
      <c r="A120" s="12">
        <v>2</v>
      </c>
      <c r="B120" s="13" t="s">
        <v>164</v>
      </c>
      <c r="C120" s="21" t="s">
        <v>165</v>
      </c>
      <c r="D120" s="15" t="s">
        <v>23</v>
      </c>
      <c r="E120" s="16">
        <v>71.5</v>
      </c>
      <c r="F120" s="16">
        <v>24</v>
      </c>
      <c r="G120" s="15">
        <v>85.8</v>
      </c>
      <c r="H120" s="17">
        <f>(E120+F120)*(50/200)+G120*(50/100)</f>
        <v>66.775</v>
      </c>
      <c r="I120" s="18">
        <f>RANK(H120,$H$119:$H$120)</f>
        <v>2</v>
      </c>
      <c r="J120" s="19" t="s">
        <v>58</v>
      </c>
      <c r="K120" s="19" t="s">
        <v>59</v>
      </c>
      <c r="L120" s="5"/>
    </row>
    <row r="121" spans="1:12" ht="29.25" customHeight="1">
      <c r="A121" s="2" t="s">
        <v>166</v>
      </c>
      <c r="B121" s="2"/>
      <c r="C121" s="2"/>
      <c r="D121" s="2"/>
      <c r="E121" s="2"/>
      <c r="F121" s="2"/>
      <c r="G121" s="3"/>
      <c r="H121" s="4" t="s">
        <v>107</v>
      </c>
      <c r="I121" s="4"/>
      <c r="J121" s="4"/>
      <c r="K121" s="4"/>
      <c r="L121" s="5"/>
    </row>
    <row r="122" spans="1:12" ht="14.25">
      <c r="A122" s="6" t="s">
        <v>1</v>
      </c>
      <c r="B122" s="6" t="s">
        <v>2</v>
      </c>
      <c r="C122" s="6" t="s">
        <v>28</v>
      </c>
      <c r="D122" s="7" t="s">
        <v>29</v>
      </c>
      <c r="E122" s="6" t="s">
        <v>5</v>
      </c>
      <c r="F122" s="6"/>
      <c r="G122" s="6" t="s">
        <v>6</v>
      </c>
      <c r="H122" s="8" t="s">
        <v>7</v>
      </c>
      <c r="I122" s="6" t="s">
        <v>8</v>
      </c>
      <c r="J122" s="8" t="s">
        <v>66</v>
      </c>
      <c r="K122" s="9" t="s">
        <v>10</v>
      </c>
      <c r="L122" s="5"/>
    </row>
    <row r="123" spans="1:12" ht="27">
      <c r="A123" s="6"/>
      <c r="B123" s="6"/>
      <c r="C123" s="6"/>
      <c r="D123" s="7"/>
      <c r="E123" s="10" t="s">
        <v>11</v>
      </c>
      <c r="F123" s="10" t="s">
        <v>12</v>
      </c>
      <c r="G123" s="6"/>
      <c r="H123" s="11"/>
      <c r="I123" s="6"/>
      <c r="J123" s="11"/>
      <c r="K123" s="9"/>
      <c r="L123" s="5"/>
    </row>
    <row r="124" spans="1:12" s="20" customFormat="1" ht="23.25" customHeight="1">
      <c r="A124" s="12">
        <v>1</v>
      </c>
      <c r="B124" s="13" t="s">
        <v>167</v>
      </c>
      <c r="C124" s="21" t="s">
        <v>168</v>
      </c>
      <c r="D124" s="15" t="s">
        <v>33</v>
      </c>
      <c r="E124" s="16">
        <v>60.5</v>
      </c>
      <c r="F124" s="16">
        <v>49</v>
      </c>
      <c r="G124" s="15">
        <v>87.02</v>
      </c>
      <c r="H124" s="17">
        <f>(E124+F124)*(50/200)+G124*(50/100)</f>
        <v>70.88499999999999</v>
      </c>
      <c r="I124" s="18">
        <f>RANK(H124,$H$124:$H$125)</f>
        <v>1</v>
      </c>
      <c r="J124" s="19" t="s">
        <v>58</v>
      </c>
      <c r="K124" s="19" t="s">
        <v>59</v>
      </c>
      <c r="L124" s="5"/>
    </row>
    <row r="125" spans="1:12" s="20" customFormat="1" ht="23.25" customHeight="1">
      <c r="A125" s="12">
        <v>2</v>
      </c>
      <c r="B125" s="13" t="s">
        <v>169</v>
      </c>
      <c r="C125" s="21" t="s">
        <v>170</v>
      </c>
      <c r="D125" s="15" t="s">
        <v>79</v>
      </c>
      <c r="E125" s="16">
        <v>52.5</v>
      </c>
      <c r="F125" s="16">
        <v>45</v>
      </c>
      <c r="G125" s="15">
        <v>85.3</v>
      </c>
      <c r="H125" s="17">
        <f>(E125+F125)*(50/200)+G125*(50/100)</f>
        <v>67.025</v>
      </c>
      <c r="I125" s="18">
        <f>RANK(H125,$H$124:$H$125)</f>
        <v>2</v>
      </c>
      <c r="J125" s="19" t="s">
        <v>58</v>
      </c>
      <c r="K125" s="19" t="s">
        <v>59</v>
      </c>
      <c r="L125" s="5"/>
    </row>
    <row r="126" spans="1:12" ht="29.25" customHeight="1">
      <c r="A126" s="2" t="s">
        <v>171</v>
      </c>
      <c r="B126" s="2"/>
      <c r="C126" s="2"/>
      <c r="D126" s="2"/>
      <c r="E126" s="2"/>
      <c r="F126" s="2"/>
      <c r="G126" s="3"/>
      <c r="H126" s="4" t="s">
        <v>111</v>
      </c>
      <c r="I126" s="4"/>
      <c r="J126" s="4"/>
      <c r="K126" s="4"/>
      <c r="L126" s="5"/>
    </row>
    <row r="127" spans="1:12" ht="14.25">
      <c r="A127" s="6" t="s">
        <v>1</v>
      </c>
      <c r="B127" s="6" t="s">
        <v>2</v>
      </c>
      <c r="C127" s="6" t="s">
        <v>28</v>
      </c>
      <c r="D127" s="7" t="s">
        <v>29</v>
      </c>
      <c r="E127" s="6" t="s">
        <v>5</v>
      </c>
      <c r="F127" s="6"/>
      <c r="G127" s="6" t="s">
        <v>6</v>
      </c>
      <c r="H127" s="8" t="s">
        <v>7</v>
      </c>
      <c r="I127" s="6" t="s">
        <v>8</v>
      </c>
      <c r="J127" s="8" t="s">
        <v>66</v>
      </c>
      <c r="K127" s="9" t="s">
        <v>10</v>
      </c>
      <c r="L127" s="5"/>
    </row>
    <row r="128" spans="1:12" ht="27">
      <c r="A128" s="6"/>
      <c r="B128" s="6"/>
      <c r="C128" s="6"/>
      <c r="D128" s="7"/>
      <c r="E128" s="10" t="s">
        <v>11</v>
      </c>
      <c r="F128" s="10" t="s">
        <v>12</v>
      </c>
      <c r="G128" s="6"/>
      <c r="H128" s="11"/>
      <c r="I128" s="6"/>
      <c r="J128" s="11"/>
      <c r="K128" s="9"/>
      <c r="L128" s="5"/>
    </row>
    <row r="129" spans="1:12" s="20" customFormat="1" ht="23.25" customHeight="1">
      <c r="A129" s="12">
        <v>1</v>
      </c>
      <c r="B129" s="13" t="s">
        <v>172</v>
      </c>
      <c r="C129" s="21" t="s">
        <v>173</v>
      </c>
      <c r="D129" s="15" t="s">
        <v>174</v>
      </c>
      <c r="E129" s="16">
        <v>66</v>
      </c>
      <c r="F129" s="16" t="s">
        <v>16</v>
      </c>
      <c r="G129" s="15">
        <v>88.7</v>
      </c>
      <c r="H129" s="17">
        <f>E129*(40/100)+G129*(60/100)</f>
        <v>79.62</v>
      </c>
      <c r="I129" s="18">
        <f>RANK(H129,$H$129:$H$131)</f>
        <v>1</v>
      </c>
      <c r="J129" s="19" t="s">
        <v>58</v>
      </c>
      <c r="K129" s="19" t="s">
        <v>59</v>
      </c>
      <c r="L129" s="5"/>
    </row>
    <row r="130" spans="1:12" s="20" customFormat="1" ht="23.25" customHeight="1">
      <c r="A130" s="12">
        <v>2</v>
      </c>
      <c r="B130" s="13" t="s">
        <v>175</v>
      </c>
      <c r="C130" s="21" t="s">
        <v>176</v>
      </c>
      <c r="D130" s="15" t="s">
        <v>53</v>
      </c>
      <c r="E130" s="16">
        <v>63</v>
      </c>
      <c r="F130" s="16" t="s">
        <v>16</v>
      </c>
      <c r="G130" s="15">
        <v>85.1</v>
      </c>
      <c r="H130" s="17">
        <f>E130*(40/100)+G130*(60/100)</f>
        <v>76.25999999999999</v>
      </c>
      <c r="I130" s="18">
        <f>RANK(H130,$H$129:$H$131)</f>
        <v>2</v>
      </c>
      <c r="J130" s="19" t="s">
        <v>58</v>
      </c>
      <c r="K130" s="19" t="s">
        <v>59</v>
      </c>
      <c r="L130" s="5"/>
    </row>
    <row r="131" spans="1:12" s="20" customFormat="1" ht="23.25" customHeight="1">
      <c r="A131" s="12">
        <v>3</v>
      </c>
      <c r="B131" s="13" t="s">
        <v>177</v>
      </c>
      <c r="C131" s="21" t="s">
        <v>178</v>
      </c>
      <c r="D131" s="15" t="s">
        <v>23</v>
      </c>
      <c r="E131" s="16">
        <v>61</v>
      </c>
      <c r="F131" s="16" t="s">
        <v>16</v>
      </c>
      <c r="G131" s="15">
        <v>85.66</v>
      </c>
      <c r="H131" s="17">
        <f>E131*(40/100)+G131*(60/100)</f>
        <v>75.79599999999999</v>
      </c>
      <c r="I131" s="18">
        <f>RANK(H131,$H$129:$H$131)</f>
        <v>3</v>
      </c>
      <c r="J131" s="19" t="s">
        <v>58</v>
      </c>
      <c r="K131" s="19" t="s">
        <v>59</v>
      </c>
      <c r="L131" s="5"/>
    </row>
    <row r="132" spans="1:12" ht="21" customHeight="1">
      <c r="A132" s="2" t="s">
        <v>179</v>
      </c>
      <c r="B132" s="2"/>
      <c r="C132" s="2"/>
      <c r="D132" s="2"/>
      <c r="E132" s="2"/>
      <c r="F132" s="2"/>
      <c r="G132" s="3"/>
      <c r="H132" s="4" t="s">
        <v>111</v>
      </c>
      <c r="I132" s="4"/>
      <c r="J132" s="4"/>
      <c r="K132" s="4"/>
      <c r="L132" s="5"/>
    </row>
    <row r="133" spans="1:12" ht="14.25">
      <c r="A133" s="6" t="s">
        <v>1</v>
      </c>
      <c r="B133" s="6" t="s">
        <v>2</v>
      </c>
      <c r="C133" s="6" t="s">
        <v>28</v>
      </c>
      <c r="D133" s="7" t="s">
        <v>29</v>
      </c>
      <c r="E133" s="6" t="s">
        <v>5</v>
      </c>
      <c r="F133" s="6"/>
      <c r="G133" s="6" t="s">
        <v>6</v>
      </c>
      <c r="H133" s="8" t="s">
        <v>7</v>
      </c>
      <c r="I133" s="6" t="s">
        <v>8</v>
      </c>
      <c r="J133" s="8" t="s">
        <v>66</v>
      </c>
      <c r="K133" s="9" t="s">
        <v>10</v>
      </c>
      <c r="L133" s="5"/>
    </row>
    <row r="134" spans="1:12" ht="27">
      <c r="A134" s="6"/>
      <c r="B134" s="6"/>
      <c r="C134" s="6"/>
      <c r="D134" s="7"/>
      <c r="E134" s="10" t="s">
        <v>11</v>
      </c>
      <c r="F134" s="10" t="s">
        <v>12</v>
      </c>
      <c r="G134" s="6"/>
      <c r="H134" s="11"/>
      <c r="I134" s="6"/>
      <c r="J134" s="11"/>
      <c r="K134" s="9"/>
      <c r="L134" s="5"/>
    </row>
    <row r="135" spans="1:12" s="20" customFormat="1" ht="23.25" customHeight="1">
      <c r="A135" s="22">
        <v>1</v>
      </c>
      <c r="B135" s="23" t="s">
        <v>180</v>
      </c>
      <c r="C135" s="24" t="s">
        <v>181</v>
      </c>
      <c r="D135" s="15" t="s">
        <v>182</v>
      </c>
      <c r="E135" s="25">
        <v>85.5</v>
      </c>
      <c r="F135" s="25">
        <v>66</v>
      </c>
      <c r="G135" s="15">
        <v>86</v>
      </c>
      <c r="H135" s="26">
        <f>(E135+F135)*(50/200)+G135*(50/100)</f>
        <v>80.875</v>
      </c>
      <c r="I135" s="27">
        <f>RANK(H135,$H$135:$H$137)</f>
        <v>1</v>
      </c>
      <c r="J135" s="19" t="s">
        <v>38</v>
      </c>
      <c r="K135" s="19" t="s">
        <v>39</v>
      </c>
      <c r="L135" s="5"/>
    </row>
    <row r="136" spans="1:12" s="20" customFormat="1" ht="23.25" customHeight="1">
      <c r="A136" s="12">
        <v>2</v>
      </c>
      <c r="B136" s="13" t="s">
        <v>183</v>
      </c>
      <c r="C136" s="21" t="s">
        <v>184</v>
      </c>
      <c r="D136" s="15" t="s">
        <v>79</v>
      </c>
      <c r="E136" s="16">
        <v>84</v>
      </c>
      <c r="F136" s="16">
        <v>62.5</v>
      </c>
      <c r="G136" s="15">
        <v>88.4</v>
      </c>
      <c r="H136" s="17">
        <f>(E136+F136)*(50/200)+G136*(50/100)</f>
        <v>80.825</v>
      </c>
      <c r="I136" s="18">
        <f>RANK(H136,$H$135:$H$137)</f>
        <v>2</v>
      </c>
      <c r="J136" s="19" t="s">
        <v>38</v>
      </c>
      <c r="K136" s="19" t="s">
        <v>39</v>
      </c>
      <c r="L136" s="5"/>
    </row>
    <row r="137" spans="1:12" s="20" customFormat="1" ht="23.25" customHeight="1">
      <c r="A137" s="12">
        <v>3</v>
      </c>
      <c r="B137" s="13" t="s">
        <v>185</v>
      </c>
      <c r="C137" s="21" t="s">
        <v>186</v>
      </c>
      <c r="D137" s="15" t="s">
        <v>53</v>
      </c>
      <c r="E137" s="16">
        <v>79.5</v>
      </c>
      <c r="F137" s="16">
        <v>69</v>
      </c>
      <c r="G137" s="15">
        <v>85.5</v>
      </c>
      <c r="H137" s="17">
        <f>(E137+F137)*(50/200)+G137*(50/100)</f>
        <v>79.875</v>
      </c>
      <c r="I137" s="18">
        <f>RANK(H137,$H$135:$H$137)</f>
        <v>3</v>
      </c>
      <c r="J137" s="19" t="s">
        <v>38</v>
      </c>
      <c r="K137" s="19" t="s">
        <v>39</v>
      </c>
      <c r="L137" s="5"/>
    </row>
    <row r="138" spans="1:12" ht="21" customHeight="1">
      <c r="A138" s="2" t="s">
        <v>187</v>
      </c>
      <c r="B138" s="2"/>
      <c r="C138" s="2"/>
      <c r="D138" s="2"/>
      <c r="E138" s="2"/>
      <c r="F138" s="2"/>
      <c r="G138" s="3"/>
      <c r="H138" s="4" t="s">
        <v>188</v>
      </c>
      <c r="I138" s="4"/>
      <c r="J138" s="4"/>
      <c r="K138" s="4"/>
      <c r="L138" s="5"/>
    </row>
    <row r="139" spans="1:12" ht="14.25">
      <c r="A139" s="6" t="s">
        <v>1</v>
      </c>
      <c r="B139" s="6" t="s">
        <v>2</v>
      </c>
      <c r="C139" s="6" t="s">
        <v>28</v>
      </c>
      <c r="D139" s="7" t="s">
        <v>29</v>
      </c>
      <c r="E139" s="6" t="s">
        <v>5</v>
      </c>
      <c r="F139" s="6"/>
      <c r="G139" s="6" t="s">
        <v>6</v>
      </c>
      <c r="H139" s="8" t="s">
        <v>7</v>
      </c>
      <c r="I139" s="6" t="s">
        <v>8</v>
      </c>
      <c r="J139" s="8" t="s">
        <v>42</v>
      </c>
      <c r="K139" s="9" t="s">
        <v>10</v>
      </c>
      <c r="L139" s="5"/>
    </row>
    <row r="140" spans="1:12" ht="27">
      <c r="A140" s="6"/>
      <c r="B140" s="6"/>
      <c r="C140" s="6"/>
      <c r="D140" s="7"/>
      <c r="E140" s="10" t="s">
        <v>11</v>
      </c>
      <c r="F140" s="10" t="s">
        <v>12</v>
      </c>
      <c r="G140" s="6"/>
      <c r="H140" s="11"/>
      <c r="I140" s="6"/>
      <c r="J140" s="11"/>
      <c r="K140" s="9"/>
      <c r="L140" s="5"/>
    </row>
    <row r="141" spans="1:12" s="20" customFormat="1" ht="23.25" customHeight="1">
      <c r="A141" s="12">
        <v>1</v>
      </c>
      <c r="B141" s="13" t="s">
        <v>189</v>
      </c>
      <c r="C141" s="21" t="s">
        <v>190</v>
      </c>
      <c r="D141" s="15" t="s">
        <v>53</v>
      </c>
      <c r="E141" s="16">
        <v>85.5</v>
      </c>
      <c r="F141" s="16">
        <v>64</v>
      </c>
      <c r="G141" s="15">
        <v>88.29</v>
      </c>
      <c r="H141" s="17">
        <f>(E141+F141)*(50/200)+G141*(50/100)</f>
        <v>81.52000000000001</v>
      </c>
      <c r="I141" s="18">
        <f>RANK(H141,$H$141:$H$143)</f>
        <v>1</v>
      </c>
      <c r="J141" s="19" t="s">
        <v>38</v>
      </c>
      <c r="K141" s="19" t="s">
        <v>39</v>
      </c>
      <c r="L141" s="5"/>
    </row>
    <row r="142" spans="1:12" s="20" customFormat="1" ht="23.25" customHeight="1">
      <c r="A142" s="12">
        <v>2</v>
      </c>
      <c r="B142" s="13" t="s">
        <v>191</v>
      </c>
      <c r="C142" s="21" t="s">
        <v>192</v>
      </c>
      <c r="D142" s="15" t="s">
        <v>193</v>
      </c>
      <c r="E142" s="16">
        <v>73.5</v>
      </c>
      <c r="F142" s="16">
        <v>63.5</v>
      </c>
      <c r="G142" s="15">
        <v>90.86</v>
      </c>
      <c r="H142" s="17">
        <f>(E142+F142)*(50/200)+G142*(50/100)</f>
        <v>79.68</v>
      </c>
      <c r="I142" s="18">
        <f>RANK(H142,$H$141:$H$143)</f>
        <v>2</v>
      </c>
      <c r="J142" s="19" t="s">
        <v>38</v>
      </c>
      <c r="K142" s="19" t="s">
        <v>39</v>
      </c>
      <c r="L142" s="5"/>
    </row>
    <row r="143" spans="1:12" s="20" customFormat="1" ht="23.25" customHeight="1">
      <c r="A143" s="12">
        <v>3</v>
      </c>
      <c r="B143" s="13" t="s">
        <v>194</v>
      </c>
      <c r="C143" s="21" t="s">
        <v>195</v>
      </c>
      <c r="D143" s="15" t="s">
        <v>23</v>
      </c>
      <c r="E143" s="16">
        <v>84</v>
      </c>
      <c r="F143" s="16">
        <v>46.5</v>
      </c>
      <c r="G143" s="15">
        <v>91.71</v>
      </c>
      <c r="H143" s="17">
        <f>(E143+F143)*(50/200)+G143*(50/100)</f>
        <v>78.47999999999999</v>
      </c>
      <c r="I143" s="18">
        <f>RANK(H143,$H$141:$H$143)</f>
        <v>3</v>
      </c>
      <c r="J143" s="19" t="s">
        <v>38</v>
      </c>
      <c r="K143" s="19" t="s">
        <v>39</v>
      </c>
      <c r="L143" s="5"/>
    </row>
    <row r="144" spans="1:12" ht="29.25" customHeight="1">
      <c r="A144" s="2" t="s">
        <v>196</v>
      </c>
      <c r="B144" s="2"/>
      <c r="C144" s="2"/>
      <c r="D144" s="2"/>
      <c r="E144" s="2"/>
      <c r="F144" s="2"/>
      <c r="G144" s="3"/>
      <c r="H144" s="4" t="s">
        <v>188</v>
      </c>
      <c r="I144" s="4"/>
      <c r="J144" s="4"/>
      <c r="K144" s="4"/>
      <c r="L144" s="5"/>
    </row>
    <row r="145" spans="1:12" ht="14.25">
      <c r="A145" s="6" t="s">
        <v>1</v>
      </c>
      <c r="B145" s="6" t="s">
        <v>2</v>
      </c>
      <c r="C145" s="6" t="s">
        <v>28</v>
      </c>
      <c r="D145" s="7" t="s">
        <v>29</v>
      </c>
      <c r="E145" s="6" t="s">
        <v>5</v>
      </c>
      <c r="F145" s="6"/>
      <c r="G145" s="6" t="s">
        <v>6</v>
      </c>
      <c r="H145" s="8" t="s">
        <v>7</v>
      </c>
      <c r="I145" s="6" t="s">
        <v>8</v>
      </c>
      <c r="J145" s="8" t="s">
        <v>42</v>
      </c>
      <c r="K145" s="9" t="s">
        <v>10</v>
      </c>
      <c r="L145" s="5"/>
    </row>
    <row r="146" spans="1:12" ht="27">
      <c r="A146" s="6"/>
      <c r="B146" s="6"/>
      <c r="C146" s="6"/>
      <c r="D146" s="7"/>
      <c r="E146" s="10" t="s">
        <v>11</v>
      </c>
      <c r="F146" s="10" t="s">
        <v>12</v>
      </c>
      <c r="G146" s="6"/>
      <c r="H146" s="11"/>
      <c r="I146" s="6"/>
      <c r="J146" s="11"/>
      <c r="K146" s="9"/>
      <c r="L146" s="5"/>
    </row>
    <row r="147" spans="1:12" s="20" customFormat="1" ht="27.75" customHeight="1">
      <c r="A147" s="12">
        <v>1</v>
      </c>
      <c r="B147" s="13" t="s">
        <v>197</v>
      </c>
      <c r="C147" s="21" t="s">
        <v>198</v>
      </c>
      <c r="D147" s="15" t="s">
        <v>73</v>
      </c>
      <c r="E147" s="16">
        <v>83</v>
      </c>
      <c r="F147" s="16">
        <v>65</v>
      </c>
      <c r="G147" s="15">
        <v>88.13</v>
      </c>
      <c r="H147" s="17">
        <f>(E147+F147)*(50/200)+G147*(50/100)</f>
        <v>81.065</v>
      </c>
      <c r="I147" s="18">
        <f>RANK(H147,$H$147:$H$149)</f>
        <v>1</v>
      </c>
      <c r="J147" s="19" t="s">
        <v>38</v>
      </c>
      <c r="K147" s="19" t="s">
        <v>39</v>
      </c>
      <c r="L147" s="5"/>
    </row>
    <row r="148" spans="1:12" s="20" customFormat="1" ht="27.75" customHeight="1">
      <c r="A148" s="12">
        <v>2</v>
      </c>
      <c r="B148" s="13" t="s">
        <v>199</v>
      </c>
      <c r="C148" s="21" t="s">
        <v>200</v>
      </c>
      <c r="D148" s="15" t="s">
        <v>76</v>
      </c>
      <c r="E148" s="16">
        <v>68.5</v>
      </c>
      <c r="F148" s="16">
        <v>67.5</v>
      </c>
      <c r="G148" s="15">
        <v>88.03</v>
      </c>
      <c r="H148" s="17">
        <f>(E148+F148)*(50/200)+G148*(50/100)</f>
        <v>78.015</v>
      </c>
      <c r="I148" s="18">
        <f>RANK(H148,$H$147:$H$149)</f>
        <v>2</v>
      </c>
      <c r="J148" s="19" t="s">
        <v>38</v>
      </c>
      <c r="K148" s="19" t="s">
        <v>39</v>
      </c>
      <c r="L148" s="5"/>
    </row>
    <row r="149" spans="1:12" s="20" customFormat="1" ht="27.75" customHeight="1">
      <c r="A149" s="12">
        <v>3</v>
      </c>
      <c r="B149" s="13" t="s">
        <v>201</v>
      </c>
      <c r="C149" s="21" t="s">
        <v>202</v>
      </c>
      <c r="D149" s="15" t="s">
        <v>33</v>
      </c>
      <c r="E149" s="16">
        <v>76.5</v>
      </c>
      <c r="F149" s="16">
        <v>53</v>
      </c>
      <c r="G149" s="15">
        <v>87.53</v>
      </c>
      <c r="H149" s="17">
        <f>(E149+F149)*(50/200)+G149*(50/100)</f>
        <v>76.14</v>
      </c>
      <c r="I149" s="18">
        <f>RANK(H149,$H$147:$H$149)</f>
        <v>3</v>
      </c>
      <c r="J149" s="19" t="s">
        <v>38</v>
      </c>
      <c r="K149" s="19" t="s">
        <v>39</v>
      </c>
      <c r="L149" s="5"/>
    </row>
    <row r="150" spans="1:12" ht="29.25" customHeight="1">
      <c r="A150" s="2" t="s">
        <v>203</v>
      </c>
      <c r="B150" s="2"/>
      <c r="C150" s="2"/>
      <c r="D150" s="2"/>
      <c r="E150" s="2"/>
      <c r="F150" s="2"/>
      <c r="G150" s="3"/>
      <c r="H150" s="4" t="s">
        <v>50</v>
      </c>
      <c r="I150" s="4"/>
      <c r="J150" s="4"/>
      <c r="K150" s="4"/>
      <c r="L150" s="5"/>
    </row>
    <row r="151" spans="1:12" ht="14.25">
      <c r="A151" s="6" t="s">
        <v>1</v>
      </c>
      <c r="B151" s="6" t="s">
        <v>2</v>
      </c>
      <c r="C151" s="6" t="s">
        <v>28</v>
      </c>
      <c r="D151" s="7" t="s">
        <v>29</v>
      </c>
      <c r="E151" s="6" t="s">
        <v>5</v>
      </c>
      <c r="F151" s="6"/>
      <c r="G151" s="6" t="s">
        <v>6</v>
      </c>
      <c r="H151" s="8" t="s">
        <v>7</v>
      </c>
      <c r="I151" s="6" t="s">
        <v>8</v>
      </c>
      <c r="J151" s="8" t="s">
        <v>42</v>
      </c>
      <c r="K151" s="9" t="s">
        <v>10</v>
      </c>
      <c r="L151" s="5"/>
    </row>
    <row r="152" spans="1:12" ht="27">
      <c r="A152" s="6"/>
      <c r="B152" s="6"/>
      <c r="C152" s="6"/>
      <c r="D152" s="7"/>
      <c r="E152" s="10" t="s">
        <v>11</v>
      </c>
      <c r="F152" s="10" t="s">
        <v>12</v>
      </c>
      <c r="G152" s="6"/>
      <c r="H152" s="11"/>
      <c r="I152" s="6"/>
      <c r="J152" s="11"/>
      <c r="K152" s="9"/>
      <c r="L152" s="5"/>
    </row>
    <row r="153" spans="1:12" s="20" customFormat="1" ht="21.75" customHeight="1">
      <c r="A153" s="12">
        <v>1</v>
      </c>
      <c r="B153" s="13" t="s">
        <v>204</v>
      </c>
      <c r="C153" s="21" t="s">
        <v>205</v>
      </c>
      <c r="D153" s="15" t="s">
        <v>53</v>
      </c>
      <c r="E153" s="16">
        <v>65.5</v>
      </c>
      <c r="F153" s="16">
        <v>57</v>
      </c>
      <c r="G153" s="15">
        <v>87.54</v>
      </c>
      <c r="H153" s="17">
        <f>(E153+F153)*(50/200)+G153*(50/100)</f>
        <v>74.39500000000001</v>
      </c>
      <c r="I153" s="18">
        <f>RANK(H153,$H$153:$H$156)</f>
        <v>1</v>
      </c>
      <c r="J153" s="19" t="s">
        <v>38</v>
      </c>
      <c r="K153" s="19" t="s">
        <v>39</v>
      </c>
      <c r="L153" s="5"/>
    </row>
    <row r="154" spans="1:12" s="20" customFormat="1" ht="21.75" customHeight="1">
      <c r="A154" s="12">
        <v>2</v>
      </c>
      <c r="B154" s="13" t="s">
        <v>206</v>
      </c>
      <c r="C154" s="21" t="s">
        <v>207</v>
      </c>
      <c r="D154" s="15" t="s">
        <v>15</v>
      </c>
      <c r="E154" s="16">
        <v>70.5</v>
      </c>
      <c r="F154" s="16">
        <v>50</v>
      </c>
      <c r="G154" s="15">
        <v>85.6</v>
      </c>
      <c r="H154" s="17">
        <f>(E154+F154)*(50/200)+G154*(50/100)</f>
        <v>72.925</v>
      </c>
      <c r="I154" s="18">
        <f>RANK(H154,$H$153:$H$156)</f>
        <v>2</v>
      </c>
      <c r="J154" s="19" t="s">
        <v>38</v>
      </c>
      <c r="K154" s="19" t="s">
        <v>39</v>
      </c>
      <c r="L154" s="5"/>
    </row>
    <row r="155" spans="1:12" s="20" customFormat="1" ht="21.75" customHeight="1">
      <c r="A155" s="12">
        <v>3</v>
      </c>
      <c r="B155" s="13" t="s">
        <v>208</v>
      </c>
      <c r="C155" s="21" t="s">
        <v>209</v>
      </c>
      <c r="D155" s="15" t="s">
        <v>79</v>
      </c>
      <c r="E155" s="16">
        <v>58</v>
      </c>
      <c r="F155" s="16">
        <v>53.5</v>
      </c>
      <c r="G155" s="15">
        <v>86.64</v>
      </c>
      <c r="H155" s="17">
        <f>(E155+F155)*(50/200)+G155*(50/100)</f>
        <v>71.195</v>
      </c>
      <c r="I155" s="18">
        <f>RANK(H155,$H$153:$H$156)</f>
        <v>3</v>
      </c>
      <c r="J155" s="19" t="s">
        <v>38</v>
      </c>
      <c r="K155" s="19" t="s">
        <v>39</v>
      </c>
      <c r="L155" s="5"/>
    </row>
    <row r="156" spans="1:12" s="20" customFormat="1" ht="21.75" customHeight="1">
      <c r="A156" s="12">
        <v>4</v>
      </c>
      <c r="B156" s="13" t="s">
        <v>210</v>
      </c>
      <c r="C156" s="21" t="s">
        <v>211</v>
      </c>
      <c r="D156" s="15" t="s">
        <v>118</v>
      </c>
      <c r="E156" s="16">
        <v>50</v>
      </c>
      <c r="F156" s="16">
        <v>57.5</v>
      </c>
      <c r="G156" s="15">
        <v>84.98</v>
      </c>
      <c r="H156" s="17">
        <f>(E156+F156)*(50/200)+G156*(50/100)</f>
        <v>69.36500000000001</v>
      </c>
      <c r="I156" s="18">
        <f>RANK(H156,$H$153:$H$156)</f>
        <v>4</v>
      </c>
      <c r="J156" s="19" t="s">
        <v>38</v>
      </c>
      <c r="K156" s="19" t="s">
        <v>39</v>
      </c>
      <c r="L156" s="5"/>
    </row>
    <row r="157" spans="1:12" ht="29.25" customHeight="1">
      <c r="A157" s="2" t="s">
        <v>212</v>
      </c>
      <c r="B157" s="2"/>
      <c r="C157" s="2"/>
      <c r="D157" s="2"/>
      <c r="E157" s="2"/>
      <c r="F157" s="2"/>
      <c r="G157" s="3"/>
      <c r="H157" s="4" t="s">
        <v>46</v>
      </c>
      <c r="I157" s="4"/>
      <c r="J157" s="4"/>
      <c r="K157" s="4"/>
      <c r="L157" s="5"/>
    </row>
    <row r="158" spans="1:12" ht="14.25">
      <c r="A158" s="6" t="s">
        <v>1</v>
      </c>
      <c r="B158" s="6" t="s">
        <v>2</v>
      </c>
      <c r="C158" s="6" t="s">
        <v>28</v>
      </c>
      <c r="D158" s="7" t="s">
        <v>29</v>
      </c>
      <c r="E158" s="6" t="s">
        <v>5</v>
      </c>
      <c r="F158" s="6"/>
      <c r="G158" s="6" t="s">
        <v>6</v>
      </c>
      <c r="H158" s="8" t="s">
        <v>7</v>
      </c>
      <c r="I158" s="6" t="s">
        <v>8</v>
      </c>
      <c r="J158" s="8" t="s">
        <v>42</v>
      </c>
      <c r="K158" s="9" t="s">
        <v>10</v>
      </c>
      <c r="L158" s="5"/>
    </row>
    <row r="159" spans="1:12" ht="27">
      <c r="A159" s="6"/>
      <c r="B159" s="6"/>
      <c r="C159" s="6"/>
      <c r="D159" s="7"/>
      <c r="E159" s="10" t="s">
        <v>11</v>
      </c>
      <c r="F159" s="10" t="s">
        <v>12</v>
      </c>
      <c r="G159" s="6"/>
      <c r="H159" s="11"/>
      <c r="I159" s="6"/>
      <c r="J159" s="11"/>
      <c r="K159" s="9"/>
      <c r="L159" s="5"/>
    </row>
    <row r="160" spans="1:12" s="20" customFormat="1" ht="21.75" customHeight="1">
      <c r="A160" s="12">
        <v>1</v>
      </c>
      <c r="B160" s="13" t="s">
        <v>213</v>
      </c>
      <c r="C160" s="21" t="s">
        <v>214</v>
      </c>
      <c r="D160" s="15" t="s">
        <v>53</v>
      </c>
      <c r="E160" s="16">
        <v>77.5</v>
      </c>
      <c r="F160" s="16">
        <v>40</v>
      </c>
      <c r="G160" s="15">
        <v>88.04</v>
      </c>
      <c r="H160" s="17">
        <f>(E160+F160)*(50/200)+G160*(50/100)</f>
        <v>73.39500000000001</v>
      </c>
      <c r="I160" s="18">
        <f>RANK(H160,$H$160:$H$161)</f>
        <v>1</v>
      </c>
      <c r="J160" s="19" t="s">
        <v>38</v>
      </c>
      <c r="K160" s="19" t="s">
        <v>39</v>
      </c>
      <c r="L160" s="5"/>
    </row>
    <row r="161" spans="1:12" s="20" customFormat="1" ht="21.75" customHeight="1">
      <c r="A161" s="12">
        <v>2</v>
      </c>
      <c r="B161" s="13" t="s">
        <v>215</v>
      </c>
      <c r="C161" s="21" t="s">
        <v>216</v>
      </c>
      <c r="D161" s="15" t="s">
        <v>23</v>
      </c>
      <c r="E161" s="16">
        <v>34.5</v>
      </c>
      <c r="F161" s="16">
        <v>31.5</v>
      </c>
      <c r="G161" s="15">
        <v>77.62</v>
      </c>
      <c r="H161" s="17">
        <f>(E161+F161)*(50/200)+G161*(50/100)</f>
        <v>55.31</v>
      </c>
      <c r="I161" s="18">
        <f>RANK(H161,$H$160:$H$161)</f>
        <v>2</v>
      </c>
      <c r="J161" s="19" t="s">
        <v>38</v>
      </c>
      <c r="K161" s="19" t="s">
        <v>39</v>
      </c>
      <c r="L161" s="5"/>
    </row>
    <row r="162" spans="1:12" ht="29.25" customHeight="1">
      <c r="A162" s="2" t="s">
        <v>217</v>
      </c>
      <c r="B162" s="2"/>
      <c r="C162" s="2"/>
      <c r="D162" s="2"/>
      <c r="E162" s="2"/>
      <c r="F162" s="2"/>
      <c r="G162" s="3"/>
      <c r="H162" s="4" t="s">
        <v>46</v>
      </c>
      <c r="I162" s="4"/>
      <c r="J162" s="4"/>
      <c r="K162" s="4"/>
      <c r="L162" s="5"/>
    </row>
    <row r="163" spans="1:12" ht="14.25">
      <c r="A163" s="6" t="s">
        <v>1</v>
      </c>
      <c r="B163" s="6" t="s">
        <v>2</v>
      </c>
      <c r="C163" s="6" t="s">
        <v>28</v>
      </c>
      <c r="D163" s="7" t="s">
        <v>29</v>
      </c>
      <c r="E163" s="6" t="s">
        <v>5</v>
      </c>
      <c r="F163" s="6"/>
      <c r="G163" s="6" t="s">
        <v>6</v>
      </c>
      <c r="H163" s="8" t="s">
        <v>7</v>
      </c>
      <c r="I163" s="6" t="s">
        <v>8</v>
      </c>
      <c r="J163" s="8" t="s">
        <v>42</v>
      </c>
      <c r="K163" s="9" t="s">
        <v>10</v>
      </c>
      <c r="L163" s="5"/>
    </row>
    <row r="164" spans="1:12" ht="27">
      <c r="A164" s="6"/>
      <c r="B164" s="6"/>
      <c r="C164" s="6"/>
      <c r="D164" s="7"/>
      <c r="E164" s="10" t="s">
        <v>11</v>
      </c>
      <c r="F164" s="10" t="s">
        <v>12</v>
      </c>
      <c r="G164" s="6"/>
      <c r="H164" s="11"/>
      <c r="I164" s="6"/>
      <c r="J164" s="11"/>
      <c r="K164" s="9"/>
      <c r="L164" s="5"/>
    </row>
    <row r="165" spans="1:12" s="20" customFormat="1" ht="21.75" customHeight="1">
      <c r="A165" s="12">
        <v>1</v>
      </c>
      <c r="B165" s="13" t="s">
        <v>218</v>
      </c>
      <c r="C165" s="21" t="s">
        <v>219</v>
      </c>
      <c r="D165" s="15" t="s">
        <v>21</v>
      </c>
      <c r="E165" s="16">
        <v>41</v>
      </c>
      <c r="F165" s="16">
        <v>51</v>
      </c>
      <c r="G165" s="15">
        <v>85.1</v>
      </c>
      <c r="H165" s="17">
        <f>(E165+F165)*(50/200)+G165*(50/100)</f>
        <v>65.55</v>
      </c>
      <c r="I165" s="18">
        <v>1</v>
      </c>
      <c r="J165" s="19" t="s">
        <v>38</v>
      </c>
      <c r="K165" s="19" t="s">
        <v>39</v>
      </c>
      <c r="L165" s="5"/>
    </row>
    <row r="166" spans="1:12" ht="24.75" customHeight="1">
      <c r="A166" s="2" t="s">
        <v>220</v>
      </c>
      <c r="B166" s="2"/>
      <c r="C166" s="2"/>
      <c r="D166" s="2"/>
      <c r="E166" s="2"/>
      <c r="F166" s="2"/>
      <c r="G166" s="3"/>
      <c r="H166" s="4" t="s">
        <v>50</v>
      </c>
      <c r="I166" s="4"/>
      <c r="J166" s="4"/>
      <c r="K166" s="4"/>
      <c r="L166" s="5"/>
    </row>
    <row r="167" spans="1:12" ht="14.25">
      <c r="A167" s="6" t="s">
        <v>1</v>
      </c>
      <c r="B167" s="6" t="s">
        <v>2</v>
      </c>
      <c r="C167" s="6" t="s">
        <v>28</v>
      </c>
      <c r="D167" s="7" t="s">
        <v>29</v>
      </c>
      <c r="E167" s="6" t="s">
        <v>5</v>
      </c>
      <c r="F167" s="6"/>
      <c r="G167" s="6" t="s">
        <v>6</v>
      </c>
      <c r="H167" s="8" t="s">
        <v>7</v>
      </c>
      <c r="I167" s="6" t="s">
        <v>8</v>
      </c>
      <c r="J167" s="8" t="s">
        <v>42</v>
      </c>
      <c r="K167" s="9" t="s">
        <v>10</v>
      </c>
      <c r="L167" s="5"/>
    </row>
    <row r="168" spans="1:12" ht="27">
      <c r="A168" s="6"/>
      <c r="B168" s="6"/>
      <c r="C168" s="6"/>
      <c r="D168" s="7"/>
      <c r="E168" s="10" t="s">
        <v>11</v>
      </c>
      <c r="F168" s="10" t="s">
        <v>12</v>
      </c>
      <c r="G168" s="6"/>
      <c r="H168" s="11"/>
      <c r="I168" s="6"/>
      <c r="J168" s="11"/>
      <c r="K168" s="9"/>
      <c r="L168" s="5"/>
    </row>
    <row r="169" spans="1:12" s="20" customFormat="1" ht="21.75" customHeight="1">
      <c r="A169" s="12">
        <v>1</v>
      </c>
      <c r="B169" s="13" t="s">
        <v>221</v>
      </c>
      <c r="C169" s="21" t="s">
        <v>222</v>
      </c>
      <c r="D169" s="15" t="s">
        <v>23</v>
      </c>
      <c r="E169" s="16">
        <v>77.5</v>
      </c>
      <c r="F169" s="16">
        <v>63</v>
      </c>
      <c r="G169" s="15">
        <v>83.14</v>
      </c>
      <c r="H169" s="17">
        <f>(E169+F169)*(50/200)+G169*(50/100)</f>
        <v>76.695</v>
      </c>
      <c r="I169" s="18">
        <f>RANK(H169,$H$169:$H$170)</f>
        <v>1</v>
      </c>
      <c r="J169" s="19" t="s">
        <v>38</v>
      </c>
      <c r="K169" s="19" t="s">
        <v>39</v>
      </c>
      <c r="L169" s="5"/>
    </row>
    <row r="170" spans="1:12" s="20" customFormat="1" ht="21.75" customHeight="1">
      <c r="A170" s="12">
        <v>2</v>
      </c>
      <c r="B170" s="13" t="s">
        <v>223</v>
      </c>
      <c r="C170" s="21" t="s">
        <v>224</v>
      </c>
      <c r="D170" s="15" t="s">
        <v>79</v>
      </c>
      <c r="E170" s="16">
        <v>58</v>
      </c>
      <c r="F170" s="16">
        <v>55</v>
      </c>
      <c r="G170" s="15">
        <v>78.29</v>
      </c>
      <c r="H170" s="17">
        <f>(E170+F170)*(50/200)+G170*(50/100)</f>
        <v>67.39500000000001</v>
      </c>
      <c r="I170" s="18">
        <f>RANK(H170,$H$169:$H$170)</f>
        <v>2</v>
      </c>
      <c r="J170" s="19" t="s">
        <v>38</v>
      </c>
      <c r="K170" s="19" t="s">
        <v>39</v>
      </c>
      <c r="L170" s="5"/>
    </row>
  </sheetData>
  <sheetProtection/>
  <protectedRanges>
    <protectedRange sqref="D27:D30 D34:D38 D73:D75 D65 D104:D105 D94:D95 G11 D79:D80 G79:G80 D109:D110 G109:G110 D42:D43 G73:G75 G84:G85 G104:G105 D89:D90 G89:G90 G94:G95 D84:D85 G114:G115 D114:D115 G19 G27:G30 D61 G57 D124:D125 G119:G120 D153:D156 D129:D131 D15 D11 G124:G125 D119:D120 D147:D149 G129:G131 D23 G23 D69 G69 G65 G61 D52:D53 G47:G48 D99:D100 G99:G100 G52:G53 D169:D170 D165 G34:G38 D19 D47:D48 G42:G43 D135:D137 G135:G137 D141:D143 G169:G170 G153:G156 G165 G160:G161 G147:G149 D160:D161 G141:G143 G15 D57 G5:G7 D5:D7" name="区域1_1_1"/>
  </protectedRanges>
  <mergeCells count="397">
    <mergeCell ref="H167:H168"/>
    <mergeCell ref="I167:I168"/>
    <mergeCell ref="J167:J168"/>
    <mergeCell ref="K167:K168"/>
    <mergeCell ref="A167:A168"/>
    <mergeCell ref="B167:B168"/>
    <mergeCell ref="C167:C168"/>
    <mergeCell ref="D167:D168"/>
    <mergeCell ref="E167:F167"/>
    <mergeCell ref="G167:G168"/>
    <mergeCell ref="H163:H164"/>
    <mergeCell ref="I163:I164"/>
    <mergeCell ref="J163:J164"/>
    <mergeCell ref="K163:K164"/>
    <mergeCell ref="A166:F166"/>
    <mergeCell ref="H166:K166"/>
    <mergeCell ref="A163:A164"/>
    <mergeCell ref="B163:B164"/>
    <mergeCell ref="C163:C164"/>
    <mergeCell ref="D163:D164"/>
    <mergeCell ref="E163:F163"/>
    <mergeCell ref="G163:G164"/>
    <mergeCell ref="H158:H159"/>
    <mergeCell ref="I158:I159"/>
    <mergeCell ref="J158:J159"/>
    <mergeCell ref="K158:K159"/>
    <mergeCell ref="A162:F162"/>
    <mergeCell ref="H162:K162"/>
    <mergeCell ref="A158:A159"/>
    <mergeCell ref="B158:B159"/>
    <mergeCell ref="C158:C159"/>
    <mergeCell ref="D158:D159"/>
    <mergeCell ref="E158:F158"/>
    <mergeCell ref="G158:G159"/>
    <mergeCell ref="H151:H152"/>
    <mergeCell ref="I151:I152"/>
    <mergeCell ref="J151:J152"/>
    <mergeCell ref="K151:K152"/>
    <mergeCell ref="A157:F157"/>
    <mergeCell ref="H157:K157"/>
    <mergeCell ref="A151:A152"/>
    <mergeCell ref="B151:B152"/>
    <mergeCell ref="C151:C152"/>
    <mergeCell ref="D151:D152"/>
    <mergeCell ref="E151:F151"/>
    <mergeCell ref="G151:G152"/>
    <mergeCell ref="H145:H146"/>
    <mergeCell ref="I145:I146"/>
    <mergeCell ref="J145:J146"/>
    <mergeCell ref="K145:K146"/>
    <mergeCell ref="A150:F150"/>
    <mergeCell ref="H150:K150"/>
    <mergeCell ref="A145:A146"/>
    <mergeCell ref="B145:B146"/>
    <mergeCell ref="C145:C146"/>
    <mergeCell ref="D145:D146"/>
    <mergeCell ref="E145:F145"/>
    <mergeCell ref="G145:G146"/>
    <mergeCell ref="H139:H140"/>
    <mergeCell ref="I139:I140"/>
    <mergeCell ref="J139:J140"/>
    <mergeCell ref="K139:K140"/>
    <mergeCell ref="A144:F144"/>
    <mergeCell ref="H144:K144"/>
    <mergeCell ref="A139:A140"/>
    <mergeCell ref="B139:B140"/>
    <mergeCell ref="C139:C140"/>
    <mergeCell ref="D139:D140"/>
    <mergeCell ref="E139:F139"/>
    <mergeCell ref="G139:G140"/>
    <mergeCell ref="H133:H134"/>
    <mergeCell ref="I133:I134"/>
    <mergeCell ref="J133:J134"/>
    <mergeCell ref="K133:K134"/>
    <mergeCell ref="A138:F138"/>
    <mergeCell ref="H138:K138"/>
    <mergeCell ref="A133:A134"/>
    <mergeCell ref="B133:B134"/>
    <mergeCell ref="C133:C134"/>
    <mergeCell ref="D133:D134"/>
    <mergeCell ref="E133:F133"/>
    <mergeCell ref="G133:G134"/>
    <mergeCell ref="H127:H128"/>
    <mergeCell ref="I127:I128"/>
    <mergeCell ref="J127:J128"/>
    <mergeCell ref="K127:K128"/>
    <mergeCell ref="A132:F132"/>
    <mergeCell ref="H132:K132"/>
    <mergeCell ref="A127:A128"/>
    <mergeCell ref="B127:B128"/>
    <mergeCell ref="C127:C128"/>
    <mergeCell ref="D127:D128"/>
    <mergeCell ref="E127:F127"/>
    <mergeCell ref="G127:G128"/>
    <mergeCell ref="H122:H123"/>
    <mergeCell ref="I122:I123"/>
    <mergeCell ref="J122:J123"/>
    <mergeCell ref="K122:K123"/>
    <mergeCell ref="A126:F126"/>
    <mergeCell ref="H126:K126"/>
    <mergeCell ref="A122:A123"/>
    <mergeCell ref="B122:B123"/>
    <mergeCell ref="C122:C123"/>
    <mergeCell ref="D122:D123"/>
    <mergeCell ref="E122:F122"/>
    <mergeCell ref="G122:G123"/>
    <mergeCell ref="H117:H118"/>
    <mergeCell ref="I117:I118"/>
    <mergeCell ref="J117:J118"/>
    <mergeCell ref="K117:K118"/>
    <mergeCell ref="A121:F121"/>
    <mergeCell ref="H121:K121"/>
    <mergeCell ref="A117:A118"/>
    <mergeCell ref="B117:B118"/>
    <mergeCell ref="C117:C118"/>
    <mergeCell ref="D117:D118"/>
    <mergeCell ref="E117:F117"/>
    <mergeCell ref="G117:G118"/>
    <mergeCell ref="H112:H113"/>
    <mergeCell ref="I112:I113"/>
    <mergeCell ref="J112:J113"/>
    <mergeCell ref="K112:K113"/>
    <mergeCell ref="A116:F116"/>
    <mergeCell ref="H116:K116"/>
    <mergeCell ref="A112:A113"/>
    <mergeCell ref="B112:B113"/>
    <mergeCell ref="C112:C113"/>
    <mergeCell ref="D112:D113"/>
    <mergeCell ref="E112:F112"/>
    <mergeCell ref="G112:G113"/>
    <mergeCell ref="H107:H108"/>
    <mergeCell ref="I107:I108"/>
    <mergeCell ref="J107:J108"/>
    <mergeCell ref="K107:K108"/>
    <mergeCell ref="A111:F111"/>
    <mergeCell ref="H111:K111"/>
    <mergeCell ref="A107:A108"/>
    <mergeCell ref="B107:B108"/>
    <mergeCell ref="C107:C108"/>
    <mergeCell ref="D107:D108"/>
    <mergeCell ref="E107:F107"/>
    <mergeCell ref="G107:G108"/>
    <mergeCell ref="H102:H103"/>
    <mergeCell ref="I102:I103"/>
    <mergeCell ref="J102:J103"/>
    <mergeCell ref="K102:K103"/>
    <mergeCell ref="A106:F106"/>
    <mergeCell ref="H106:K106"/>
    <mergeCell ref="A102:A103"/>
    <mergeCell ref="B102:B103"/>
    <mergeCell ref="C102:C103"/>
    <mergeCell ref="D102:D103"/>
    <mergeCell ref="E102:F102"/>
    <mergeCell ref="G102:G103"/>
    <mergeCell ref="H97:H98"/>
    <mergeCell ref="I97:I98"/>
    <mergeCell ref="J97:J98"/>
    <mergeCell ref="K97:K98"/>
    <mergeCell ref="A101:F101"/>
    <mergeCell ref="H101:K101"/>
    <mergeCell ref="A97:A98"/>
    <mergeCell ref="B97:B98"/>
    <mergeCell ref="C97:C98"/>
    <mergeCell ref="D97:D98"/>
    <mergeCell ref="E97:F97"/>
    <mergeCell ref="G97:G98"/>
    <mergeCell ref="H92:H93"/>
    <mergeCell ref="I92:I93"/>
    <mergeCell ref="J92:J93"/>
    <mergeCell ref="K92:K93"/>
    <mergeCell ref="A96:F96"/>
    <mergeCell ref="H96:K96"/>
    <mergeCell ref="A92:A93"/>
    <mergeCell ref="B92:B93"/>
    <mergeCell ref="C92:C93"/>
    <mergeCell ref="D92:D93"/>
    <mergeCell ref="E92:F92"/>
    <mergeCell ref="G92:G93"/>
    <mergeCell ref="H87:H88"/>
    <mergeCell ref="I87:I88"/>
    <mergeCell ref="J87:J88"/>
    <mergeCell ref="K87:K88"/>
    <mergeCell ref="A91:F91"/>
    <mergeCell ref="H91:K91"/>
    <mergeCell ref="A87:A88"/>
    <mergeCell ref="B87:B88"/>
    <mergeCell ref="C87:C88"/>
    <mergeCell ref="D87:D88"/>
    <mergeCell ref="E87:F87"/>
    <mergeCell ref="G87:G88"/>
    <mergeCell ref="H82:H83"/>
    <mergeCell ref="I82:I83"/>
    <mergeCell ref="J82:J83"/>
    <mergeCell ref="K82:K83"/>
    <mergeCell ref="A86:F86"/>
    <mergeCell ref="H86:K86"/>
    <mergeCell ref="A82:A83"/>
    <mergeCell ref="B82:B83"/>
    <mergeCell ref="C82:C83"/>
    <mergeCell ref="D82:D83"/>
    <mergeCell ref="E82:F82"/>
    <mergeCell ref="G82:G83"/>
    <mergeCell ref="H77:H78"/>
    <mergeCell ref="I77:I78"/>
    <mergeCell ref="J77:J78"/>
    <mergeCell ref="K77:K78"/>
    <mergeCell ref="A81:F81"/>
    <mergeCell ref="H81:K81"/>
    <mergeCell ref="A77:A78"/>
    <mergeCell ref="B77:B78"/>
    <mergeCell ref="C77:C78"/>
    <mergeCell ref="D77:D78"/>
    <mergeCell ref="E77:F77"/>
    <mergeCell ref="G77:G78"/>
    <mergeCell ref="H71:H72"/>
    <mergeCell ref="I71:I72"/>
    <mergeCell ref="J71:J72"/>
    <mergeCell ref="K71:K72"/>
    <mergeCell ref="A76:F76"/>
    <mergeCell ref="H76:K76"/>
    <mergeCell ref="A71:A72"/>
    <mergeCell ref="B71:B72"/>
    <mergeCell ref="C71:C72"/>
    <mergeCell ref="D71:D72"/>
    <mergeCell ref="E71:F71"/>
    <mergeCell ref="G71:G72"/>
    <mergeCell ref="H67:H68"/>
    <mergeCell ref="I67:I68"/>
    <mergeCell ref="J67:J68"/>
    <mergeCell ref="K67:K68"/>
    <mergeCell ref="A70:F70"/>
    <mergeCell ref="H70:K70"/>
    <mergeCell ref="A67:A68"/>
    <mergeCell ref="B67:B68"/>
    <mergeCell ref="C67:C68"/>
    <mergeCell ref="D67:D68"/>
    <mergeCell ref="E67:F67"/>
    <mergeCell ref="G67:G68"/>
    <mergeCell ref="H63:H64"/>
    <mergeCell ref="I63:I64"/>
    <mergeCell ref="J63:J64"/>
    <mergeCell ref="K63:K64"/>
    <mergeCell ref="A66:F66"/>
    <mergeCell ref="H66:K66"/>
    <mergeCell ref="A63:A64"/>
    <mergeCell ref="B63:B64"/>
    <mergeCell ref="C63:C64"/>
    <mergeCell ref="D63:D64"/>
    <mergeCell ref="E63:F63"/>
    <mergeCell ref="G63:G64"/>
    <mergeCell ref="H59:H60"/>
    <mergeCell ref="I59:I60"/>
    <mergeCell ref="J59:J60"/>
    <mergeCell ref="K59:K60"/>
    <mergeCell ref="A62:F62"/>
    <mergeCell ref="H62:K62"/>
    <mergeCell ref="A59:A60"/>
    <mergeCell ref="B59:B60"/>
    <mergeCell ref="C59:C60"/>
    <mergeCell ref="D59:D60"/>
    <mergeCell ref="E59:F59"/>
    <mergeCell ref="G59:G60"/>
    <mergeCell ref="H55:H56"/>
    <mergeCell ref="I55:I56"/>
    <mergeCell ref="J55:J56"/>
    <mergeCell ref="K55:K56"/>
    <mergeCell ref="A58:F58"/>
    <mergeCell ref="H58:K58"/>
    <mergeCell ref="A55:A56"/>
    <mergeCell ref="B55:B56"/>
    <mergeCell ref="C55:C56"/>
    <mergeCell ref="D55:D56"/>
    <mergeCell ref="E55:F55"/>
    <mergeCell ref="G55:G56"/>
    <mergeCell ref="H50:H51"/>
    <mergeCell ref="I50:I51"/>
    <mergeCell ref="J50:J51"/>
    <mergeCell ref="K50:K51"/>
    <mergeCell ref="A54:F54"/>
    <mergeCell ref="H54:K54"/>
    <mergeCell ref="A50:A51"/>
    <mergeCell ref="B50:B51"/>
    <mergeCell ref="C50:C51"/>
    <mergeCell ref="D50:D51"/>
    <mergeCell ref="E50:F50"/>
    <mergeCell ref="G50:G51"/>
    <mergeCell ref="H45:H46"/>
    <mergeCell ref="I45:I46"/>
    <mergeCell ref="J45:J46"/>
    <mergeCell ref="K45:K46"/>
    <mergeCell ref="A49:F49"/>
    <mergeCell ref="H49:K49"/>
    <mergeCell ref="A45:A46"/>
    <mergeCell ref="B45:B46"/>
    <mergeCell ref="C45:C46"/>
    <mergeCell ref="D45:D46"/>
    <mergeCell ref="E45:F45"/>
    <mergeCell ref="G45:G46"/>
    <mergeCell ref="H40:H41"/>
    <mergeCell ref="I40:I41"/>
    <mergeCell ref="J40:J41"/>
    <mergeCell ref="K40:K41"/>
    <mergeCell ref="A44:F44"/>
    <mergeCell ref="H44:K44"/>
    <mergeCell ref="A40:A41"/>
    <mergeCell ref="B40:B41"/>
    <mergeCell ref="C40:C41"/>
    <mergeCell ref="D40:D41"/>
    <mergeCell ref="E40:F40"/>
    <mergeCell ref="G40:G41"/>
    <mergeCell ref="H32:H33"/>
    <mergeCell ref="I32:I33"/>
    <mergeCell ref="J32:J33"/>
    <mergeCell ref="K32:K33"/>
    <mergeCell ref="A39:F39"/>
    <mergeCell ref="H39:K39"/>
    <mergeCell ref="A32:A33"/>
    <mergeCell ref="B32:B33"/>
    <mergeCell ref="C32:C33"/>
    <mergeCell ref="D32:D33"/>
    <mergeCell ref="E32:F32"/>
    <mergeCell ref="G32:G33"/>
    <mergeCell ref="H25:H26"/>
    <mergeCell ref="I25:I26"/>
    <mergeCell ref="J25:J26"/>
    <mergeCell ref="K25:K26"/>
    <mergeCell ref="A31:F31"/>
    <mergeCell ref="H31:K31"/>
    <mergeCell ref="A25:A26"/>
    <mergeCell ref="B25:B26"/>
    <mergeCell ref="C25:C26"/>
    <mergeCell ref="D25:D26"/>
    <mergeCell ref="E25:F25"/>
    <mergeCell ref="G25:G26"/>
    <mergeCell ref="H21:H22"/>
    <mergeCell ref="I21:I22"/>
    <mergeCell ref="J21:J22"/>
    <mergeCell ref="K21:K22"/>
    <mergeCell ref="A24:F24"/>
    <mergeCell ref="H24:K24"/>
    <mergeCell ref="A21:A22"/>
    <mergeCell ref="B21:B22"/>
    <mergeCell ref="C21:C22"/>
    <mergeCell ref="D21:D22"/>
    <mergeCell ref="E21:F21"/>
    <mergeCell ref="G21:G22"/>
    <mergeCell ref="H17:H18"/>
    <mergeCell ref="I17:I18"/>
    <mergeCell ref="J17:J18"/>
    <mergeCell ref="K17:K18"/>
    <mergeCell ref="A20:F20"/>
    <mergeCell ref="H20:K20"/>
    <mergeCell ref="A17:A18"/>
    <mergeCell ref="B17:B18"/>
    <mergeCell ref="C17:C18"/>
    <mergeCell ref="D17:D18"/>
    <mergeCell ref="E17:F17"/>
    <mergeCell ref="G17:G18"/>
    <mergeCell ref="H13:H14"/>
    <mergeCell ref="I13:I14"/>
    <mergeCell ref="J13:J14"/>
    <mergeCell ref="K13:K14"/>
    <mergeCell ref="A16:F16"/>
    <mergeCell ref="H16:K16"/>
    <mergeCell ref="A13:A14"/>
    <mergeCell ref="B13:B14"/>
    <mergeCell ref="C13:C14"/>
    <mergeCell ref="D13:D14"/>
    <mergeCell ref="E13:F13"/>
    <mergeCell ref="G13:G14"/>
    <mergeCell ref="G9:G10"/>
    <mergeCell ref="H9:H10"/>
    <mergeCell ref="I9:I10"/>
    <mergeCell ref="J9:J10"/>
    <mergeCell ref="K9:K10"/>
    <mergeCell ref="A12:F12"/>
    <mergeCell ref="H12:K12"/>
    <mergeCell ref="I3:I4"/>
    <mergeCell ref="J3:J4"/>
    <mergeCell ref="K3:K4"/>
    <mergeCell ref="A8:F8"/>
    <mergeCell ref="H8:K8"/>
    <mergeCell ref="A9:A10"/>
    <mergeCell ref="B9:B10"/>
    <mergeCell ref="C9:C10"/>
    <mergeCell ref="D9:D10"/>
    <mergeCell ref="E9:F9"/>
    <mergeCell ref="A1:K1"/>
    <mergeCell ref="A2:F2"/>
    <mergeCell ref="H2:K2"/>
    <mergeCell ref="A3:A4"/>
    <mergeCell ref="B3:B4"/>
    <mergeCell ref="C3:C4"/>
    <mergeCell ref="D3:D4"/>
    <mergeCell ref="E3:F3"/>
    <mergeCell ref="G3:G4"/>
    <mergeCell ref="H3:H4"/>
  </mergeCells>
  <printOptions horizontalCentered="1"/>
  <pageMargins left="0.5905511811023623" right="0.5905511811023623" top="0.984251968503937" bottom="0.7874015748031497" header="0" footer="0.35433070866141736"/>
  <pageSetup blackAndWhite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dcterms:created xsi:type="dcterms:W3CDTF">2019-08-19T03:09:27Z</dcterms:created>
  <dcterms:modified xsi:type="dcterms:W3CDTF">2019-08-19T03:09:46Z</dcterms:modified>
  <cp:category/>
  <cp:version/>
  <cp:contentType/>
  <cp:contentStatus/>
</cp:coreProperties>
</file>