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市直医院" sheetId="1" r:id="rId1"/>
    <sheet name="吉州区" sheetId="2" r:id="rId2"/>
    <sheet name="青原区" sheetId="3" r:id="rId3"/>
    <sheet name="井冈山市" sheetId="4" r:id="rId4"/>
    <sheet name="吉安县" sheetId="5" r:id="rId5"/>
    <sheet name="新干县" sheetId="6" r:id="rId6"/>
    <sheet name="永丰县" sheetId="7" r:id="rId7"/>
    <sheet name="峡江县" sheetId="8" r:id="rId8"/>
    <sheet name="吉水县" sheetId="9" r:id="rId9"/>
    <sheet name="泰和县" sheetId="10" r:id="rId10"/>
    <sheet name="万安县" sheetId="11" r:id="rId11"/>
    <sheet name="遂川县" sheetId="12" r:id="rId12"/>
    <sheet name="安福县" sheetId="13" r:id="rId13"/>
    <sheet name="永新县" sheetId="14" r:id="rId14"/>
  </sheets>
  <definedNames/>
  <calcPr fullCalcOnLoad="1"/>
</workbook>
</file>

<file path=xl/sharedStrings.xml><?xml version="1.0" encoding="utf-8"?>
<sst xmlns="http://schemas.openxmlformats.org/spreadsheetml/2006/main" count="2052" uniqueCount="1581">
  <si>
    <t>2018年度吉安市公开招聘卫生专业技术人员入闱体检人员名单</t>
  </si>
  <si>
    <t>招聘单位全称</t>
  </si>
  <si>
    <t>招聘岗位</t>
  </si>
  <si>
    <t>岗位代码</t>
  </si>
  <si>
    <t>招聘人数</t>
  </si>
  <si>
    <t>姓名</t>
  </si>
  <si>
    <t>准考证号</t>
  </si>
  <si>
    <t>笔试
成绩</t>
  </si>
  <si>
    <t>折算
成绩</t>
  </si>
  <si>
    <t>面试
成绩</t>
  </si>
  <si>
    <t>合成
总成绩</t>
  </si>
  <si>
    <t>吉安市中心人民医院</t>
  </si>
  <si>
    <t>临床医生</t>
  </si>
  <si>
    <t>欧阳虹</t>
  </si>
  <si>
    <t>136240703730</t>
  </si>
  <si>
    <t>罗新新</t>
  </si>
  <si>
    <t>136240702220</t>
  </si>
  <si>
    <t>王琼爱</t>
  </si>
  <si>
    <t>136240700719</t>
  </si>
  <si>
    <t>吉安市疾病预防控制中心</t>
  </si>
  <si>
    <t>专业技术岗</t>
  </si>
  <si>
    <t>3080004001</t>
  </si>
  <si>
    <t>张丽娟</t>
  </si>
  <si>
    <t>136012102613</t>
  </si>
  <si>
    <t>龙菲</t>
  </si>
  <si>
    <t>136012100719</t>
  </si>
  <si>
    <t>吉安市第三人民医院</t>
  </si>
  <si>
    <t>精神科护师</t>
  </si>
  <si>
    <t>刘丽萍</t>
  </si>
  <si>
    <t>136241703516</t>
  </si>
  <si>
    <t>影像医生1</t>
  </si>
  <si>
    <t>王如南</t>
  </si>
  <si>
    <t>136240703312</t>
  </si>
  <si>
    <t>全科医生</t>
  </si>
  <si>
    <t>易曌</t>
  </si>
  <si>
    <t>136240703918</t>
  </si>
  <si>
    <t>临床医生1</t>
  </si>
  <si>
    <t>李娜</t>
  </si>
  <si>
    <t>136240703623</t>
  </si>
  <si>
    <t>临床医生2</t>
  </si>
  <si>
    <t>戴颖</t>
  </si>
  <si>
    <t>136240704322</t>
  </si>
  <si>
    <t>胡巧芸</t>
  </si>
  <si>
    <t>136240702315</t>
  </si>
  <si>
    <t>康复科医生</t>
  </si>
  <si>
    <t>龚颖倩</t>
  </si>
  <si>
    <t>136240703807</t>
  </si>
  <si>
    <t>赵平香</t>
  </si>
  <si>
    <t>136240701727</t>
  </si>
  <si>
    <t>临床护士</t>
  </si>
  <si>
    <t>邹冬梅</t>
  </si>
  <si>
    <t>136241600208</t>
  </si>
  <si>
    <t>蒋晨昕</t>
  </si>
  <si>
    <t>136241601308</t>
  </si>
  <si>
    <t>彭霞</t>
  </si>
  <si>
    <t>136241703707</t>
  </si>
  <si>
    <t>周红</t>
  </si>
  <si>
    <t>136241701302</t>
  </si>
  <si>
    <t>检验科工作人员</t>
  </si>
  <si>
    <t>王婷</t>
  </si>
  <si>
    <t>136240704411</t>
  </si>
  <si>
    <t>吉安市妇幼保健院</t>
  </si>
  <si>
    <t>口腔科医生</t>
  </si>
  <si>
    <t>裴佳</t>
  </si>
  <si>
    <t>136241703328</t>
  </si>
  <si>
    <t>病理科医生</t>
  </si>
  <si>
    <t>姚瑞</t>
  </si>
  <si>
    <t>136240701224</t>
  </si>
  <si>
    <t>外科医生</t>
  </si>
  <si>
    <t>李彦</t>
  </si>
  <si>
    <t>136210702210</t>
  </si>
  <si>
    <t>吉安市第一人民医院</t>
  </si>
  <si>
    <t>内科医生</t>
  </si>
  <si>
    <t>周芳芳</t>
  </si>
  <si>
    <t>136041300613</t>
  </si>
  <si>
    <t>黄小冬</t>
  </si>
  <si>
    <t>136012101016</t>
  </si>
  <si>
    <t>程艳梅</t>
  </si>
  <si>
    <t>136240702608</t>
  </si>
  <si>
    <t>阮继旭</t>
  </si>
  <si>
    <t>136240701108</t>
  </si>
  <si>
    <t>皮强</t>
  </si>
  <si>
    <t>136240703313</t>
  </si>
  <si>
    <t>吉安市吉州区疾病预防控制中心</t>
  </si>
  <si>
    <t>医师</t>
  </si>
  <si>
    <t>3080202001</t>
  </si>
  <si>
    <t>刘琦</t>
  </si>
  <si>
    <t>136220100113</t>
  </si>
  <si>
    <t>王发斌</t>
  </si>
  <si>
    <t>136241702324</t>
  </si>
  <si>
    <t>吉安市吉州区卫生计生综合监督执法局</t>
  </si>
  <si>
    <t>欧阳春</t>
  </si>
  <si>
    <t>136241702805</t>
  </si>
  <si>
    <t>吉安市青原区新圩中心卫生院</t>
  </si>
  <si>
    <t>妇产科医生</t>
  </si>
  <si>
    <t>金放珍</t>
  </si>
  <si>
    <t>136240703830</t>
  </si>
  <si>
    <t>115.5</t>
  </si>
  <si>
    <t>影像医生</t>
  </si>
  <si>
    <t xml:space="preserve">8080301002
</t>
  </si>
  <si>
    <t>叶晨敏</t>
  </si>
  <si>
    <t>136231603427</t>
  </si>
  <si>
    <t>69.55</t>
  </si>
  <si>
    <t>吉安市青原区富田中心卫生院</t>
  </si>
  <si>
    <t>谢樟红</t>
  </si>
  <si>
    <t>136240700508</t>
  </si>
  <si>
    <t>106.2</t>
  </si>
  <si>
    <t>136240704207</t>
  </si>
  <si>
    <t>94.6</t>
  </si>
  <si>
    <t>刘珂</t>
  </si>
  <si>
    <t>136240702518</t>
  </si>
  <si>
    <t>77.95</t>
  </si>
  <si>
    <t>吉安市青原区云楼卫生院</t>
  </si>
  <si>
    <t>药师</t>
  </si>
  <si>
    <t xml:space="preserve">6080303001
</t>
  </si>
  <si>
    <t>梁礼选</t>
  </si>
  <si>
    <t>136240701429</t>
  </si>
  <si>
    <t>109.7</t>
  </si>
  <si>
    <t>吉安市青原区东固卫生院</t>
  </si>
  <si>
    <t>1080304001</t>
  </si>
  <si>
    <t>刘军</t>
  </si>
  <si>
    <t>136240701810</t>
  </si>
  <si>
    <t>53.2</t>
  </si>
  <si>
    <t>中医医生</t>
  </si>
  <si>
    <t>4080304002</t>
  </si>
  <si>
    <t>廖卓</t>
  </si>
  <si>
    <t>136240701903</t>
  </si>
  <si>
    <t>96.2</t>
  </si>
  <si>
    <t>8080304004</t>
  </si>
  <si>
    <t>陈虹</t>
  </si>
  <si>
    <t>136240702715</t>
  </si>
  <si>
    <t>75.5</t>
  </si>
  <si>
    <t>康复医师</t>
  </si>
  <si>
    <t>8080304003</t>
  </si>
  <si>
    <t>刘文林</t>
  </si>
  <si>
    <t>136240702006</t>
  </si>
  <si>
    <t>44.85</t>
  </si>
  <si>
    <t>井冈山市妇幼保健计划生育服务中心</t>
  </si>
  <si>
    <t>护理岗</t>
  </si>
  <si>
    <t>9088101003</t>
  </si>
  <si>
    <t>何 玥</t>
  </si>
  <si>
    <t>136241703408</t>
  </si>
  <si>
    <t>110.7</t>
  </si>
  <si>
    <t>井冈山市市直医院、乡镇卫生院、社区卫生服务中心</t>
  </si>
  <si>
    <t>中医科医师</t>
  </si>
  <si>
    <t>4088102006</t>
  </si>
  <si>
    <t>李琳强</t>
  </si>
  <si>
    <t>136240700328</t>
  </si>
  <si>
    <t>85.05</t>
  </si>
  <si>
    <t>曾宪耀</t>
  </si>
  <si>
    <t>136240702320</t>
  </si>
  <si>
    <t>88.75</t>
  </si>
  <si>
    <t>罗志兰</t>
  </si>
  <si>
    <t>136240702602</t>
  </si>
  <si>
    <t>74.65</t>
  </si>
  <si>
    <t>张 诚</t>
  </si>
  <si>
    <t>136013200912</t>
  </si>
  <si>
    <t>58.4</t>
  </si>
  <si>
    <t>西药房药剂师</t>
  </si>
  <si>
    <t>陈欣怡</t>
  </si>
  <si>
    <t>136013200806</t>
  </si>
  <si>
    <t>89.2</t>
  </si>
  <si>
    <t>张梦旋</t>
  </si>
  <si>
    <t>136240702609</t>
  </si>
  <si>
    <t>80.3</t>
  </si>
  <si>
    <t>王 清</t>
  </si>
  <si>
    <t>136240704301</t>
  </si>
  <si>
    <t>77.05</t>
  </si>
  <si>
    <t>林 学</t>
  </si>
  <si>
    <t>136240700313</t>
  </si>
  <si>
    <t>56.85</t>
  </si>
  <si>
    <t>护理部护士</t>
  </si>
  <si>
    <t>段爱萍</t>
  </si>
  <si>
    <t>136241702928</t>
  </si>
  <si>
    <t>135.2</t>
  </si>
  <si>
    <t>尹龙娇</t>
  </si>
  <si>
    <t>136241600915</t>
  </si>
  <si>
    <t>123.95</t>
  </si>
  <si>
    <t>林 丹</t>
  </si>
  <si>
    <t>136231605424</t>
  </si>
  <si>
    <t>115.95</t>
  </si>
  <si>
    <t>王丹丹</t>
  </si>
  <si>
    <t>136241603115</t>
  </si>
  <si>
    <t>115.65</t>
  </si>
  <si>
    <t>蒋路娟</t>
  </si>
  <si>
    <t>136241702009</t>
  </si>
  <si>
    <t>107.85</t>
  </si>
  <si>
    <t>康燕婷</t>
  </si>
  <si>
    <t>136241602304</t>
  </si>
  <si>
    <t>111.6</t>
  </si>
  <si>
    <t>吴晶莹</t>
  </si>
  <si>
    <t>136241704509</t>
  </si>
  <si>
    <t>105.55</t>
  </si>
  <si>
    <t>高 敏</t>
  </si>
  <si>
    <t>136241603019</t>
  </si>
  <si>
    <t>111.1</t>
  </si>
  <si>
    <t>胡雅俊</t>
  </si>
  <si>
    <t>136241603229</t>
  </si>
  <si>
    <t>112.1</t>
  </si>
  <si>
    <t>周 琪</t>
  </si>
  <si>
    <t>136241602303</t>
  </si>
  <si>
    <t>117.3</t>
  </si>
  <si>
    <t>招聘
人数</t>
  </si>
  <si>
    <t>吉安县人民医院</t>
  </si>
  <si>
    <t>感染科医生</t>
  </si>
  <si>
    <t>1</t>
  </si>
  <si>
    <t>罗建新</t>
  </si>
  <si>
    <t>136240703318</t>
  </si>
  <si>
    <t>121.1</t>
  </si>
  <si>
    <t>皮肤科医生</t>
  </si>
  <si>
    <t>曾令辉</t>
  </si>
  <si>
    <t>136240703213</t>
  </si>
  <si>
    <t>111.4</t>
  </si>
  <si>
    <t>习博文</t>
  </si>
  <si>
    <t>136240700628</t>
  </si>
  <si>
    <t>92.55</t>
  </si>
  <si>
    <t>预防医学</t>
  </si>
  <si>
    <t>叶梅娟</t>
  </si>
  <si>
    <t>136241700723</t>
  </si>
  <si>
    <t>87.75</t>
  </si>
  <si>
    <t>卫生与预防医学类</t>
  </si>
  <si>
    <t>胡虹云</t>
  </si>
  <si>
    <t>136241702509</t>
  </si>
  <si>
    <t>120.45</t>
  </si>
  <si>
    <t>护理</t>
  </si>
  <si>
    <t>刘斌新</t>
  </si>
  <si>
    <t>136241700706</t>
  </si>
  <si>
    <t>96.8</t>
  </si>
  <si>
    <t>药剂</t>
  </si>
  <si>
    <t>孙丽仙</t>
  </si>
  <si>
    <t>136210805210</t>
  </si>
  <si>
    <t>122.5</t>
  </si>
  <si>
    <t>吉安县中医院</t>
  </si>
  <si>
    <t>中医临床医生</t>
  </si>
  <si>
    <t>2</t>
  </si>
  <si>
    <t>曾锋锋</t>
  </si>
  <si>
    <t>136050500328</t>
  </si>
  <si>
    <t>115.8</t>
  </si>
  <si>
    <t>方樟树</t>
  </si>
  <si>
    <t>136013203222</t>
  </si>
  <si>
    <t>110.1</t>
  </si>
  <si>
    <t>5</t>
  </si>
  <si>
    <t>郭丽群</t>
  </si>
  <si>
    <t>136241603210</t>
  </si>
  <si>
    <t>130.9</t>
  </si>
  <si>
    <t>龚春霞</t>
  </si>
  <si>
    <t>136050501704</t>
  </si>
  <si>
    <t>124.7</t>
  </si>
  <si>
    <t>刘丽佳</t>
  </si>
  <si>
    <t>136241703928</t>
  </si>
  <si>
    <t>123.6</t>
  </si>
  <si>
    <t>刘超</t>
  </si>
  <si>
    <t>136241600910</t>
  </si>
  <si>
    <t>121.2</t>
  </si>
  <si>
    <t>朱芳芳</t>
  </si>
  <si>
    <t>136241601818</t>
  </si>
  <si>
    <t>114.5</t>
  </si>
  <si>
    <t>康美丽</t>
  </si>
  <si>
    <t>136240701215</t>
  </si>
  <si>
    <t>105.75</t>
  </si>
  <si>
    <t>肖会华</t>
  </si>
  <si>
    <t>136240704222</t>
  </si>
  <si>
    <t>113.1</t>
  </si>
  <si>
    <t>曾泰然</t>
  </si>
  <si>
    <t>136220100714</t>
  </si>
  <si>
    <t>125.55</t>
  </si>
  <si>
    <t>高小标</t>
  </si>
  <si>
    <t>136240702418</t>
  </si>
  <si>
    <t>122.9</t>
  </si>
  <si>
    <t>吉安县妇幼保健院</t>
  </si>
  <si>
    <t>儿科医生</t>
  </si>
  <si>
    <t>黄斌</t>
  </si>
  <si>
    <t>136240702529</t>
  </si>
  <si>
    <t>118.3</t>
  </si>
  <si>
    <t>钟龙珠</t>
  </si>
  <si>
    <t>136240701030</t>
  </si>
  <si>
    <t>121.05</t>
  </si>
  <si>
    <t>吉安县疾控中心</t>
  </si>
  <si>
    <t>疾病控制</t>
  </si>
  <si>
    <t>胡慧清</t>
  </si>
  <si>
    <t>136250301830</t>
  </si>
  <si>
    <t>113.5</t>
  </si>
  <si>
    <t>王雄发</t>
  </si>
  <si>
    <t>136012103528</t>
  </si>
  <si>
    <t>97.8</t>
  </si>
  <si>
    <t>检验</t>
  </si>
  <si>
    <t>李述超</t>
  </si>
  <si>
    <t>136240700823</t>
  </si>
  <si>
    <t>121.15</t>
  </si>
  <si>
    <t>宋婷</t>
  </si>
  <si>
    <t>136240700204</t>
  </si>
  <si>
    <t>116</t>
  </si>
  <si>
    <t>吉安县卫生计生综合监督局</t>
  </si>
  <si>
    <t>卫生监督</t>
  </si>
  <si>
    <t>朱斌</t>
  </si>
  <si>
    <t>136241702117</t>
  </si>
  <si>
    <t>92.3</t>
  </si>
  <si>
    <t>吉安县乡镇卫生院</t>
  </si>
  <si>
    <t>郭城</t>
  </si>
  <si>
    <t>136240703426</t>
  </si>
  <si>
    <t>123.7</t>
  </si>
  <si>
    <t>王文君</t>
  </si>
  <si>
    <t>136240702124</t>
  </si>
  <si>
    <t>105.1</t>
  </si>
  <si>
    <t>范平根</t>
  </si>
  <si>
    <t>136240701114</t>
  </si>
  <si>
    <t>97</t>
  </si>
  <si>
    <t>刘学科</t>
  </si>
  <si>
    <t>136240701911</t>
  </si>
  <si>
    <t>101.4</t>
  </si>
  <si>
    <t>肖寒艳</t>
  </si>
  <si>
    <t>136240703420</t>
  </si>
  <si>
    <t>95.15</t>
  </si>
  <si>
    <t>公共卫生</t>
  </si>
  <si>
    <t>4</t>
  </si>
  <si>
    <t>刘龙祥</t>
  </si>
  <si>
    <t>136241703509</t>
  </si>
  <si>
    <t>78.3</t>
  </si>
  <si>
    <t>彭安安</t>
  </si>
  <si>
    <t>136241700618</t>
  </si>
  <si>
    <t>69.15</t>
  </si>
  <si>
    <t>彭杜鹃</t>
  </si>
  <si>
    <t>136241701415</t>
  </si>
  <si>
    <t>59.2</t>
  </si>
  <si>
    <t>刘贱英</t>
  </si>
  <si>
    <t>136240704217</t>
  </si>
  <si>
    <t>95.45</t>
  </si>
  <si>
    <t>胡冬雨</t>
  </si>
  <si>
    <t>136240702427</t>
  </si>
  <si>
    <t>82.5</t>
  </si>
  <si>
    <t>放射医生</t>
  </si>
  <si>
    <t>3</t>
  </si>
  <si>
    <t>吴紫英</t>
  </si>
  <si>
    <t>136231606424</t>
  </si>
  <si>
    <t>78.85</t>
  </si>
  <si>
    <t>唐琪</t>
  </si>
  <si>
    <t>136240702607</t>
  </si>
  <si>
    <t>75.1</t>
  </si>
  <si>
    <t>袁金芳</t>
  </si>
  <si>
    <t>136240700814</t>
  </si>
  <si>
    <t>67.55</t>
  </si>
  <si>
    <t>陈艳萍</t>
  </si>
  <si>
    <t>136060401303</t>
  </si>
  <si>
    <t>92.65</t>
  </si>
  <si>
    <t>肖爱莲</t>
  </si>
  <si>
    <t>136241602007</t>
  </si>
  <si>
    <t>罗雨倩</t>
  </si>
  <si>
    <t>136241701529</t>
  </si>
  <si>
    <t>129.1</t>
  </si>
  <si>
    <t>陈妧</t>
  </si>
  <si>
    <t>136241703518</t>
  </si>
  <si>
    <t>117.6</t>
  </si>
  <si>
    <t>彭坤</t>
  </si>
  <si>
    <t>136241702609</t>
  </si>
  <si>
    <t>116.3</t>
  </si>
  <si>
    <t>周泊萍</t>
  </si>
  <si>
    <t>136241701705</t>
  </si>
  <si>
    <t>114.4</t>
  </si>
  <si>
    <t>新干县人民医院</t>
  </si>
  <si>
    <t>邓小霞</t>
  </si>
  <si>
    <t>136050501713</t>
  </si>
  <si>
    <t>96.9</t>
  </si>
  <si>
    <t>影像科医生</t>
  </si>
  <si>
    <t>周洁</t>
  </si>
  <si>
    <t>136012102020</t>
  </si>
  <si>
    <t>62.2</t>
  </si>
  <si>
    <t>检验科技师</t>
  </si>
  <si>
    <t>朱青泉</t>
  </si>
  <si>
    <t>136013301611</t>
  </si>
  <si>
    <t>谢斌泉</t>
  </si>
  <si>
    <t>136012104314</t>
  </si>
  <si>
    <t>123.4</t>
  </si>
  <si>
    <t>杨玲</t>
  </si>
  <si>
    <t>136240700612</t>
  </si>
  <si>
    <t>133.3</t>
  </si>
  <si>
    <t>钟路岩</t>
  </si>
  <si>
    <t>136240703103</t>
  </si>
  <si>
    <t>陈亮</t>
  </si>
  <si>
    <t>136240703413</t>
  </si>
  <si>
    <t>118.95</t>
  </si>
  <si>
    <t>药剂科药师</t>
  </si>
  <si>
    <t>潘娟</t>
  </si>
  <si>
    <t>136240703027</t>
  </si>
  <si>
    <t>109.95</t>
  </si>
  <si>
    <t>护士</t>
  </si>
  <si>
    <t>李敏</t>
  </si>
  <si>
    <t>136241704621</t>
  </si>
  <si>
    <t>127.85</t>
  </si>
  <si>
    <t>新干县中医医院</t>
  </si>
  <si>
    <t>康复科技师</t>
  </si>
  <si>
    <t>刘永春</t>
  </si>
  <si>
    <t>136240700915</t>
  </si>
  <si>
    <t>66.9</t>
  </si>
  <si>
    <t>邱小清</t>
  </si>
  <si>
    <t>136240703804</t>
  </si>
  <si>
    <t>65.2</t>
  </si>
  <si>
    <t>中西医结合科医生</t>
  </si>
  <si>
    <t>钟灵</t>
  </si>
  <si>
    <t>136013203924</t>
  </si>
  <si>
    <t>87</t>
  </si>
  <si>
    <t>中医内科医生</t>
  </si>
  <si>
    <t>李春红</t>
  </si>
  <si>
    <t>136240703301</t>
  </si>
  <si>
    <t>111.3</t>
  </si>
  <si>
    <t>宋丽珍</t>
  </si>
  <si>
    <t>136013201413</t>
  </si>
  <si>
    <t>100.15</t>
  </si>
  <si>
    <t>万海兵</t>
  </si>
  <si>
    <t>136241700615</t>
  </si>
  <si>
    <t>96.25</t>
  </si>
  <si>
    <t>中医骨科医生</t>
  </si>
  <si>
    <t>李根华</t>
  </si>
  <si>
    <t>136013200105</t>
  </si>
  <si>
    <t>103.8</t>
  </si>
  <si>
    <t>孙清霞</t>
  </si>
  <si>
    <t>136241603209</t>
  </si>
  <si>
    <t>134</t>
  </si>
  <si>
    <t>新干县妇幼保健计划生育服务中心</t>
  </si>
  <si>
    <t>周子梦</t>
  </si>
  <si>
    <t>136240704216</t>
  </si>
  <si>
    <t>99.3</t>
  </si>
  <si>
    <t>中医科医生</t>
  </si>
  <si>
    <t>胡明星</t>
  </si>
  <si>
    <t>136041302814</t>
  </si>
  <si>
    <t>75.4</t>
  </si>
  <si>
    <t>饶斯维</t>
  </si>
  <si>
    <t>136241703219</t>
  </si>
  <si>
    <t>127.55</t>
  </si>
  <si>
    <t>新干县疾病预防控制中心</t>
  </si>
  <si>
    <t>检验岗技师</t>
  </si>
  <si>
    <t>陈少为</t>
  </si>
  <si>
    <t>136240703608</t>
  </si>
  <si>
    <t>80.45</t>
  </si>
  <si>
    <t>新干县卫生计生综合监督执法局</t>
  </si>
  <si>
    <t>医疗卫生监督岗医生</t>
  </si>
  <si>
    <t>皮小伟</t>
  </si>
  <si>
    <t>136241702310</t>
  </si>
  <si>
    <t>91.8</t>
  </si>
  <si>
    <t>高阳</t>
  </si>
  <si>
    <t>136241701507</t>
  </si>
  <si>
    <t>70.7</t>
  </si>
  <si>
    <t>新干县第三人民医院</t>
  </si>
  <si>
    <t>曾玉兰</t>
  </si>
  <si>
    <t>136240702613</t>
  </si>
  <si>
    <t>118.9</t>
  </si>
  <si>
    <t>贺露静</t>
  </si>
  <si>
    <t>136050500425</t>
  </si>
  <si>
    <t>87.5</t>
  </si>
  <si>
    <t>陈聪</t>
  </si>
  <si>
    <t>136240703626</t>
  </si>
  <si>
    <t>42.4</t>
  </si>
  <si>
    <t>吴敏佳</t>
  </si>
  <si>
    <t>136241702710</t>
  </si>
  <si>
    <t>117.45</t>
  </si>
  <si>
    <t>大洋洲镇中心卫生院</t>
  </si>
  <si>
    <t>陶永刚</t>
  </si>
  <si>
    <t>136012102013</t>
  </si>
  <si>
    <t>56.1</t>
  </si>
  <si>
    <t>刘诗琳</t>
  </si>
  <si>
    <t>136013202916</t>
  </si>
  <si>
    <t>51.65</t>
  </si>
  <si>
    <t>三湖镇中心卫生院</t>
  </si>
  <si>
    <t>黄晓晖</t>
  </si>
  <si>
    <t>136250300830</t>
  </si>
  <si>
    <t>65.1</t>
  </si>
  <si>
    <t>朱丽超</t>
  </si>
  <si>
    <t>136241600813</t>
  </si>
  <si>
    <t>127.95</t>
  </si>
  <si>
    <t>荷浦乡卫生院</t>
  </si>
  <si>
    <t>药剂科中药师</t>
  </si>
  <si>
    <t>杨涛</t>
  </si>
  <si>
    <t>136240702321</t>
  </si>
  <si>
    <t>107.95</t>
  </si>
  <si>
    <t>桃溪乡卫生院</t>
  </si>
  <si>
    <t>赖聪</t>
  </si>
  <si>
    <t>136240701604</t>
  </si>
  <si>
    <t>61.3</t>
  </si>
  <si>
    <t>旷莉</t>
  </si>
  <si>
    <t>136240700517</t>
  </si>
  <si>
    <t>92.35</t>
  </si>
  <si>
    <t>龚志兰</t>
  </si>
  <si>
    <t>136241602509</t>
  </si>
  <si>
    <t>115.3</t>
  </si>
  <si>
    <t>城上乡卫生院</t>
  </si>
  <si>
    <t>王求明</t>
  </si>
  <si>
    <t>136240703106</t>
  </si>
  <si>
    <t>85.3</t>
  </si>
  <si>
    <t>徐继红</t>
  </si>
  <si>
    <t>136241701010</t>
  </si>
  <si>
    <t>麦㙦镇中心卫生院</t>
  </si>
  <si>
    <t>朱思远</t>
  </si>
  <si>
    <t>136050501425</t>
  </si>
  <si>
    <t>103.65</t>
  </si>
  <si>
    <t>七琴镇中心卫生院</t>
  </si>
  <si>
    <t>周芃</t>
  </si>
  <si>
    <t>136013203422</t>
  </si>
  <si>
    <t>89.35</t>
  </si>
  <si>
    <t>孙锦</t>
  </si>
  <si>
    <t>136241702122</t>
  </si>
  <si>
    <t>76.4</t>
  </si>
  <si>
    <t>杨爱红</t>
  </si>
  <si>
    <t>136241600921</t>
  </si>
  <si>
    <t>124.6</t>
  </si>
  <si>
    <t>刘林燕</t>
  </si>
  <si>
    <t>136241602623</t>
  </si>
  <si>
    <t>105.5</t>
  </si>
  <si>
    <t>潭丘乡中心卫生院</t>
  </si>
  <si>
    <t>张琦</t>
  </si>
  <si>
    <t>136012102309</t>
  </si>
  <si>
    <t>77.8</t>
  </si>
  <si>
    <t>李红艳</t>
  </si>
  <si>
    <t>136241600702</t>
  </si>
  <si>
    <t>123.3</t>
  </si>
  <si>
    <t>溧江镇中心卫生院</t>
  </si>
  <si>
    <t>邓泽敏</t>
  </si>
  <si>
    <t>136240704312</t>
  </si>
  <si>
    <t>75.15</t>
  </si>
  <si>
    <t>2018年吉安市公开招聘卫生专业技术人员入闱体检人员名单</t>
  </si>
  <si>
    <t>县人民医院</t>
  </si>
  <si>
    <t>1082501003</t>
  </si>
  <si>
    <t>罗丽梅</t>
  </si>
  <si>
    <t>136210700108</t>
  </si>
  <si>
    <t>内分泌科医生</t>
  </si>
  <si>
    <t>1082501004</t>
  </si>
  <si>
    <t>宋杰</t>
  </si>
  <si>
    <t>136240702413</t>
  </si>
  <si>
    <t>117</t>
  </si>
  <si>
    <t>呼吸科医生</t>
  </si>
  <si>
    <t>1082501006</t>
  </si>
  <si>
    <t>陈强强</t>
  </si>
  <si>
    <t>136240702023</t>
  </si>
  <si>
    <t>138.7</t>
  </si>
  <si>
    <t>心血管内科医生</t>
  </si>
  <si>
    <t>1082501007</t>
  </si>
  <si>
    <t>邓飘飘</t>
  </si>
  <si>
    <t>136210702920</t>
  </si>
  <si>
    <t>神经内科医生</t>
  </si>
  <si>
    <t>1082501008</t>
  </si>
  <si>
    <t>彭斌</t>
  </si>
  <si>
    <t>136240702021</t>
  </si>
  <si>
    <t>普外科医生</t>
  </si>
  <si>
    <t>1082501009</t>
  </si>
  <si>
    <t>王梓权</t>
  </si>
  <si>
    <t>136240700921</t>
  </si>
  <si>
    <t>102.3</t>
  </si>
  <si>
    <t>4082501013</t>
  </si>
  <si>
    <t>刘书金</t>
  </si>
  <si>
    <t>136240704102</t>
  </si>
  <si>
    <t>102.55</t>
  </si>
  <si>
    <t>王曙滔</t>
  </si>
  <si>
    <t>136250302521</t>
  </si>
  <si>
    <t>91.9</t>
  </si>
  <si>
    <t>ICU医生</t>
  </si>
  <si>
    <t>1082501014</t>
  </si>
  <si>
    <t>涂永彩</t>
  </si>
  <si>
    <t>136240703603</t>
  </si>
  <si>
    <t>106.8</t>
  </si>
  <si>
    <t>李金荣</t>
  </si>
  <si>
    <t>136240700110</t>
  </si>
  <si>
    <t>急诊医学医生</t>
  </si>
  <si>
    <t>1082501015</t>
  </si>
  <si>
    <t>吴伟伟</t>
  </si>
  <si>
    <t>136240702308</t>
  </si>
  <si>
    <t>123.8</t>
  </si>
  <si>
    <t>宁润</t>
  </si>
  <si>
    <t>136240701422</t>
  </si>
  <si>
    <t>91</t>
  </si>
  <si>
    <t>B超诊断医生</t>
  </si>
  <si>
    <t>1082501016</t>
  </si>
  <si>
    <t>胡燕</t>
  </si>
  <si>
    <t>136240702007</t>
  </si>
  <si>
    <t>110</t>
  </si>
  <si>
    <t>高桃花</t>
  </si>
  <si>
    <t>136240700306</t>
  </si>
  <si>
    <t>109.4</t>
  </si>
  <si>
    <t>CT诊断医生</t>
  </si>
  <si>
    <t>1082501018</t>
  </si>
  <si>
    <t>曾垂祥</t>
  </si>
  <si>
    <t>136060400324</t>
  </si>
  <si>
    <t>92.2</t>
  </si>
  <si>
    <t>磁共振室诊断医生</t>
  </si>
  <si>
    <t>1082501019</t>
  </si>
  <si>
    <t>严强强</t>
  </si>
  <si>
    <t>136240704323</t>
  </si>
  <si>
    <t>99.8</t>
  </si>
  <si>
    <t>DR室诊断医生</t>
  </si>
  <si>
    <t>1082501020</t>
  </si>
  <si>
    <t>李磊</t>
  </si>
  <si>
    <t>136240702402</t>
  </si>
  <si>
    <t>98.6</t>
  </si>
  <si>
    <t xml:space="preserve">县中医院
</t>
  </si>
  <si>
    <t>1082502002</t>
  </si>
  <si>
    <t>徐志晓</t>
  </si>
  <si>
    <t>136240702515</t>
  </si>
  <si>
    <t>136.9</t>
  </si>
  <si>
    <t>肖磊</t>
  </si>
  <si>
    <t>136240704313</t>
  </si>
  <si>
    <t>陈琳</t>
  </si>
  <si>
    <t>136240701414</t>
  </si>
  <si>
    <t>102</t>
  </si>
  <si>
    <t>1082502003</t>
  </si>
  <si>
    <t>孙常伟</t>
  </si>
  <si>
    <t>136240700809</t>
  </si>
  <si>
    <t>129.5</t>
  </si>
  <si>
    <t>刘传金</t>
  </si>
  <si>
    <t>136250303619</t>
  </si>
  <si>
    <t>125.6</t>
  </si>
  <si>
    <t>唐富生</t>
  </si>
  <si>
    <t>136240703107</t>
  </si>
  <si>
    <t>曾瑛</t>
  </si>
  <si>
    <t>136240701920</t>
  </si>
  <si>
    <t>119.2</t>
  </si>
  <si>
    <t>王泰荣</t>
  </si>
  <si>
    <t>136240700103</t>
  </si>
  <si>
    <t>中医医生2</t>
  </si>
  <si>
    <t>4082502005</t>
  </si>
  <si>
    <t>章娟娟</t>
  </si>
  <si>
    <t>136240702917</t>
  </si>
  <si>
    <t>130.75</t>
  </si>
  <si>
    <t>夏华平</t>
  </si>
  <si>
    <t>136240702704</t>
  </si>
  <si>
    <t>中西医结合医生</t>
  </si>
  <si>
    <t>5082502006</t>
  </si>
  <si>
    <t>程希</t>
  </si>
  <si>
    <t>136241702618</t>
  </si>
  <si>
    <t>117.2</t>
  </si>
  <si>
    <t>周坚</t>
  </si>
  <si>
    <t>136241702721</t>
  </si>
  <si>
    <t>111.5</t>
  </si>
  <si>
    <t>县中医院</t>
  </si>
  <si>
    <t>针炙推拿医生</t>
  </si>
  <si>
    <t>4082502007</t>
  </si>
  <si>
    <t>曾毅</t>
  </si>
  <si>
    <t>136240704225</t>
  </si>
  <si>
    <t>86.6</t>
  </si>
  <si>
    <t>医技科医生</t>
  </si>
  <si>
    <t>1082502008</t>
  </si>
  <si>
    <t>张桂圣</t>
  </si>
  <si>
    <t>136240701516</t>
  </si>
  <si>
    <t>145.5</t>
  </si>
  <si>
    <t>艾群</t>
  </si>
  <si>
    <t>136240701804</t>
  </si>
  <si>
    <t>120.3</t>
  </si>
  <si>
    <t>肖琼</t>
  </si>
  <si>
    <t>136240701714</t>
  </si>
  <si>
    <t>105.7</t>
  </si>
  <si>
    <t>桥南院区临床医生</t>
  </si>
  <si>
    <t>1082502009</t>
  </si>
  <si>
    <t>刘最发</t>
  </si>
  <si>
    <t>136240704112</t>
  </si>
  <si>
    <t>126.6</t>
  </si>
  <si>
    <t>136240702024</t>
  </si>
  <si>
    <t>123.55</t>
  </si>
  <si>
    <t>肖佐潮</t>
  </si>
  <si>
    <t>136240701009</t>
  </si>
  <si>
    <t>108.15</t>
  </si>
  <si>
    <t>桥南院区中医医生</t>
  </si>
  <si>
    <t>4082502010</t>
  </si>
  <si>
    <t>罗成</t>
  </si>
  <si>
    <t>136240703410</t>
  </si>
  <si>
    <t>129.2</t>
  </si>
  <si>
    <t>傅云明</t>
  </si>
  <si>
    <t>136240700916</t>
  </si>
  <si>
    <t>111.2</t>
  </si>
  <si>
    <t>康复技师</t>
  </si>
  <si>
    <t>8082502011</t>
  </si>
  <si>
    <t>刘青</t>
  </si>
  <si>
    <t>136240700821</t>
  </si>
  <si>
    <t>82.6</t>
  </si>
  <si>
    <t>影像技师</t>
  </si>
  <si>
    <t>8082502012</t>
  </si>
  <si>
    <t>夏英萍</t>
  </si>
  <si>
    <t>136240703020</t>
  </si>
  <si>
    <t>97.15</t>
  </si>
  <si>
    <t>中药2</t>
  </si>
  <si>
    <t>7082502014</t>
  </si>
  <si>
    <t>张江川</t>
  </si>
  <si>
    <t>136060403420</t>
  </si>
  <si>
    <t>88.05</t>
  </si>
  <si>
    <t>检验技师</t>
  </si>
  <si>
    <t>8082502015</t>
  </si>
  <si>
    <t>彭小娟</t>
  </si>
  <si>
    <t>136013301830</t>
  </si>
  <si>
    <t>86.55</t>
  </si>
  <si>
    <t xml:space="preserve">县妇幼保健院
</t>
  </si>
  <si>
    <t>妇产保健医生</t>
  </si>
  <si>
    <t>1082503002</t>
  </si>
  <si>
    <t>杨婷</t>
  </si>
  <si>
    <t>136240701227</t>
  </si>
  <si>
    <t>113.3</t>
  </si>
  <si>
    <t>黄瑛</t>
  </si>
  <si>
    <t>136240700117</t>
  </si>
  <si>
    <t>89.1</t>
  </si>
  <si>
    <t>药剂岗</t>
  </si>
  <si>
    <t>6082503003</t>
  </si>
  <si>
    <t>李柳</t>
  </si>
  <si>
    <t>136240701105</t>
  </si>
  <si>
    <t>73.7</t>
  </si>
  <si>
    <t>放射诊断岗</t>
  </si>
  <si>
    <t>1082503004</t>
  </si>
  <si>
    <t>肖静</t>
  </si>
  <si>
    <t>136240700927</t>
  </si>
  <si>
    <t>77.85</t>
  </si>
  <si>
    <t>检验岗</t>
  </si>
  <si>
    <t>8082503005</t>
  </si>
  <si>
    <t>陈碧青</t>
  </si>
  <si>
    <t>136250304901</t>
  </si>
  <si>
    <t>郭苏苏</t>
  </si>
  <si>
    <t>136240702401</t>
  </si>
  <si>
    <t>蒋建婷</t>
  </si>
  <si>
    <t>136060403113</t>
  </si>
  <si>
    <t>疾病控制中心</t>
  </si>
  <si>
    <t>预防医学医生</t>
  </si>
  <si>
    <t>3082504001</t>
  </si>
  <si>
    <t>艾涛</t>
  </si>
  <si>
    <t>136241701130</t>
  </si>
  <si>
    <t>112.7</t>
  </si>
  <si>
    <t>8082504002</t>
  </si>
  <si>
    <t>郭珍珍</t>
  </si>
  <si>
    <t>136240702115</t>
  </si>
  <si>
    <t>89.6</t>
  </si>
  <si>
    <t>第三人民医院</t>
  </si>
  <si>
    <t>精神科医生</t>
  </si>
  <si>
    <t>1082505001</t>
  </si>
  <si>
    <t>罗文军</t>
  </si>
  <si>
    <t>136240701526</t>
  </si>
  <si>
    <t>106.9</t>
  </si>
  <si>
    <t>刘小红</t>
  </si>
  <si>
    <t>136240703207</t>
  </si>
  <si>
    <t>105.8</t>
  </si>
  <si>
    <t>吴玲玲</t>
  </si>
  <si>
    <t>136240703727</t>
  </si>
  <si>
    <t>黄秀荣</t>
  </si>
  <si>
    <t>136250301215</t>
  </si>
  <si>
    <t>99.7</t>
  </si>
  <si>
    <t>精神科护士</t>
  </si>
  <si>
    <t>黄永萍</t>
  </si>
  <si>
    <t>136241602728</t>
  </si>
  <si>
    <t xml:space="preserve">
县皮肤病院</t>
  </si>
  <si>
    <t>8082506001</t>
  </si>
  <si>
    <t>吴永晴</t>
  </si>
  <si>
    <t>136240700321</t>
  </si>
  <si>
    <t>59.55</t>
  </si>
  <si>
    <t>9082506002</t>
  </si>
  <si>
    <t>钟丹</t>
  </si>
  <si>
    <t>136013301006</t>
  </si>
  <si>
    <t>122.7</t>
  </si>
  <si>
    <t>县乡镇卫生院</t>
  </si>
  <si>
    <t>1082507002</t>
  </si>
  <si>
    <t>解青</t>
  </si>
  <si>
    <t>136240704402</t>
  </si>
  <si>
    <t>100</t>
  </si>
  <si>
    <t>唐柏华</t>
  </si>
  <si>
    <t>136240700415</t>
  </si>
  <si>
    <t>88.1</t>
  </si>
  <si>
    <t>4082507003</t>
  </si>
  <si>
    <t>宁全涛</t>
  </si>
  <si>
    <t>136240703615</t>
  </si>
  <si>
    <t>87.05</t>
  </si>
  <si>
    <t>沈冬花</t>
  </si>
  <si>
    <t>136240701917</t>
  </si>
  <si>
    <t>80.4</t>
  </si>
  <si>
    <t>李珊珊</t>
  </si>
  <si>
    <t>136013300512</t>
  </si>
  <si>
    <t>68.8</t>
  </si>
  <si>
    <t>曾庆群</t>
  </si>
  <si>
    <t>136240700825</t>
  </si>
  <si>
    <t>61.85</t>
  </si>
  <si>
    <t>9082507005</t>
  </si>
  <si>
    <t>毛海婷</t>
  </si>
  <si>
    <t>136241602222</t>
  </si>
  <si>
    <t>90.75</t>
  </si>
  <si>
    <t>6082507006</t>
  </si>
  <si>
    <t>解芳艳</t>
  </si>
  <si>
    <t>136240702716</t>
  </si>
  <si>
    <t>84.4</t>
  </si>
  <si>
    <t>笔试成绩</t>
  </si>
  <si>
    <t>折算成绩</t>
  </si>
  <si>
    <t>面试成绩</t>
  </si>
  <si>
    <t>合成总成绩</t>
  </si>
  <si>
    <t>峡江县妇幼保健计划生育服务中心</t>
  </si>
  <si>
    <t>妇科医生</t>
  </si>
  <si>
    <t>刘子肇</t>
  </si>
  <si>
    <t>136240704129</t>
  </si>
  <si>
    <t>杨柳</t>
  </si>
  <si>
    <t>136240701026</t>
  </si>
  <si>
    <t>91.5</t>
  </si>
  <si>
    <t>刘庆春</t>
  </si>
  <si>
    <t>136050501127</t>
  </si>
  <si>
    <t>115.2</t>
  </si>
  <si>
    <t>B超室医生</t>
  </si>
  <si>
    <t>赵凤妹</t>
  </si>
  <si>
    <t>136240702422</t>
  </si>
  <si>
    <t>70.2</t>
  </si>
  <si>
    <t>检验科医生</t>
  </si>
  <si>
    <t>黄慧慧</t>
  </si>
  <si>
    <t>136240701313</t>
  </si>
  <si>
    <t>68.7</t>
  </si>
  <si>
    <t>峡江县乡镇 卫生院</t>
  </si>
  <si>
    <t>4082302001</t>
  </si>
  <si>
    <t>刘邦谦</t>
  </si>
  <si>
    <t>136240702128</t>
  </si>
  <si>
    <t>张裕善</t>
  </si>
  <si>
    <t>136240700711</t>
  </si>
  <si>
    <t>74.8</t>
  </si>
  <si>
    <t>胡嘉欣</t>
  </si>
  <si>
    <t>136240703129</t>
  </si>
  <si>
    <t>68.5</t>
  </si>
  <si>
    <t>刘子超</t>
  </si>
  <si>
    <t>136240700620</t>
  </si>
  <si>
    <t>67.5</t>
  </si>
  <si>
    <t>曾涛</t>
  </si>
  <si>
    <t>136240704215</t>
  </si>
  <si>
    <t>74.6</t>
  </si>
  <si>
    <t>内（外）科医生</t>
  </si>
  <si>
    <t>袁城</t>
  </si>
  <si>
    <t>136240702826</t>
  </si>
  <si>
    <t>69.8</t>
  </si>
  <si>
    <t>峡江县中医院</t>
  </si>
  <si>
    <t>呼吸内科医生</t>
  </si>
  <si>
    <t>罗文廷</t>
  </si>
  <si>
    <t>136241702107</t>
  </si>
  <si>
    <t>普通外科医生</t>
  </si>
  <si>
    <t>张莉</t>
  </si>
  <si>
    <t>136013201810</t>
  </si>
  <si>
    <t>82.7</t>
  </si>
  <si>
    <t>何颖</t>
  </si>
  <si>
    <t>136241700528</t>
  </si>
  <si>
    <t>张艳</t>
  </si>
  <si>
    <t>136240704319</t>
  </si>
  <si>
    <t>109</t>
  </si>
  <si>
    <t>峡江县疾病预防控制中心</t>
  </si>
  <si>
    <t>检验科检验员</t>
  </si>
  <si>
    <t>刘佳鑫</t>
  </si>
  <si>
    <t>136013302107</t>
  </si>
  <si>
    <t>71.05</t>
  </si>
  <si>
    <t>陈敏</t>
  </si>
  <si>
    <t>136240702419</t>
  </si>
  <si>
    <t>81.65</t>
  </si>
  <si>
    <t>峡江县人民医院</t>
  </si>
  <si>
    <t>廖勇勇</t>
  </si>
  <si>
    <t>136240700708</t>
  </si>
  <si>
    <t>118.2</t>
  </si>
  <si>
    <t>胡文峰</t>
  </si>
  <si>
    <t>136240703618</t>
  </si>
  <si>
    <t>122.15</t>
  </si>
  <si>
    <t>心内科医生</t>
  </si>
  <si>
    <t>年杨葆</t>
  </si>
  <si>
    <t>136231604815</t>
  </si>
  <si>
    <t>101.2</t>
  </si>
  <si>
    <t>肾内科医生</t>
  </si>
  <si>
    <t>郑志鹏</t>
  </si>
  <si>
    <t>136231604010</t>
  </si>
  <si>
    <t>周芬兰</t>
  </si>
  <si>
    <t>136240700219</t>
  </si>
  <si>
    <t>117.1</t>
  </si>
  <si>
    <t>泌尿外科医生</t>
  </si>
  <si>
    <t>陈卫东</t>
  </si>
  <si>
    <t>136050500208</t>
  </si>
  <si>
    <t>110.5</t>
  </si>
  <si>
    <t>矫外科医生</t>
  </si>
  <si>
    <t>余佳庆</t>
  </si>
  <si>
    <t>136240703801</t>
  </si>
  <si>
    <t>胸外科医生</t>
  </si>
  <si>
    <t>习堃</t>
  </si>
  <si>
    <t>136240702524</t>
  </si>
  <si>
    <t>93.5</t>
  </si>
  <si>
    <t>宋超</t>
  </si>
  <si>
    <t>136240702508</t>
  </si>
  <si>
    <t>97.4</t>
  </si>
  <si>
    <t>小儿内科医生</t>
  </si>
  <si>
    <t>邓勇</t>
  </si>
  <si>
    <t>136240702011</t>
  </si>
  <si>
    <t>81</t>
  </si>
  <si>
    <t>耳鼻喉科医生</t>
  </si>
  <si>
    <t>张鹏</t>
  </si>
  <si>
    <t>136240703822</t>
  </si>
  <si>
    <t>120.8</t>
  </si>
  <si>
    <t>眼科医生</t>
  </si>
  <si>
    <t>敖俊</t>
  </si>
  <si>
    <t>136240703526</t>
  </si>
  <si>
    <t>109.15</t>
  </si>
  <si>
    <t>麻醉医师</t>
  </si>
  <si>
    <t>简志峰</t>
  </si>
  <si>
    <t>136050500918</t>
  </si>
  <si>
    <t>99.9</t>
  </si>
  <si>
    <t>谢魁</t>
  </si>
  <si>
    <t>136241701923</t>
  </si>
  <si>
    <t>93.8</t>
  </si>
  <si>
    <t>B超医生</t>
  </si>
  <si>
    <t>高颖艺</t>
  </si>
  <si>
    <t>136240700404</t>
  </si>
  <si>
    <t>101.6</t>
  </si>
  <si>
    <t>放射科医生</t>
  </si>
  <si>
    <t>谢新明</t>
  </si>
  <si>
    <t>136240702004</t>
  </si>
  <si>
    <t>80.7</t>
  </si>
  <si>
    <t>康复治疗师</t>
  </si>
  <si>
    <t>胡小连</t>
  </si>
  <si>
    <t>136240703829</t>
  </si>
  <si>
    <t>56.2</t>
  </si>
  <si>
    <t>吉水县人民医院</t>
  </si>
  <si>
    <t>西药剂师</t>
  </si>
  <si>
    <t>6082202001</t>
  </si>
  <si>
    <t>殷亭</t>
  </si>
  <si>
    <t>136240703006</t>
  </si>
  <si>
    <t>104.2</t>
  </si>
  <si>
    <t>公共卫生医生</t>
  </si>
  <si>
    <t>3082202002</t>
  </si>
  <si>
    <t>曾小玲</t>
  </si>
  <si>
    <t>136241701027</t>
  </si>
  <si>
    <t>109.9</t>
  </si>
  <si>
    <t>刘琳</t>
  </si>
  <si>
    <t>136241700703</t>
  </si>
  <si>
    <t>109.8</t>
  </si>
  <si>
    <t>1082202004</t>
  </si>
  <si>
    <t>黄欢欢</t>
  </si>
  <si>
    <t>136012104603</t>
  </si>
  <si>
    <t>131.3</t>
  </si>
  <si>
    <t>李勇</t>
  </si>
  <si>
    <t>136240704030</t>
  </si>
  <si>
    <t>137.1</t>
  </si>
  <si>
    <t>曾健</t>
  </si>
  <si>
    <t>136240701922</t>
  </si>
  <si>
    <t>131.1</t>
  </si>
  <si>
    <t>吴文卿</t>
  </si>
  <si>
    <t>136240703707</t>
  </si>
  <si>
    <t>132.3</t>
  </si>
  <si>
    <t>杜文君</t>
  </si>
  <si>
    <t>136240701320</t>
  </si>
  <si>
    <t>129.3</t>
  </si>
  <si>
    <t>杨金武</t>
  </si>
  <si>
    <t>136240702930</t>
  </si>
  <si>
    <t>肖佳文</t>
  </si>
  <si>
    <t>136240704208</t>
  </si>
  <si>
    <t>127.2</t>
  </si>
  <si>
    <t>王海涛</t>
  </si>
  <si>
    <t>136240700318</t>
  </si>
  <si>
    <t>114</t>
  </si>
  <si>
    <t>谢成明</t>
  </si>
  <si>
    <t>136240701428</t>
  </si>
  <si>
    <t>曾忠玲</t>
  </si>
  <si>
    <t>136240701321</t>
  </si>
  <si>
    <t>110.9</t>
  </si>
  <si>
    <t>麻醉科医生</t>
  </si>
  <si>
    <t>1082202006</t>
  </si>
  <si>
    <t>吴芳苹</t>
  </si>
  <si>
    <t>136240703522</t>
  </si>
  <si>
    <t>125</t>
  </si>
  <si>
    <t>刘帅平</t>
  </si>
  <si>
    <t>136240703023</t>
  </si>
  <si>
    <t>124.1</t>
  </si>
  <si>
    <t>病理诊断医生</t>
  </si>
  <si>
    <t>1082202007</t>
  </si>
  <si>
    <t>刘芬芬</t>
  </si>
  <si>
    <t>136240703302</t>
  </si>
  <si>
    <t>100.1</t>
  </si>
  <si>
    <t>心电图诊断医生</t>
  </si>
  <si>
    <t>1082202008</t>
  </si>
  <si>
    <t>陈玉红</t>
  </si>
  <si>
    <t>136240704302</t>
  </si>
  <si>
    <t>130.7</t>
  </si>
  <si>
    <t>临床医生3</t>
  </si>
  <si>
    <t>1082202009</t>
  </si>
  <si>
    <t>王海云</t>
  </si>
  <si>
    <t>136240704219</t>
  </si>
  <si>
    <t>118.6</t>
  </si>
  <si>
    <t>重症医学科医生</t>
  </si>
  <si>
    <t>1082202010</t>
  </si>
  <si>
    <t>陈新水</t>
  </si>
  <si>
    <t>136240701610</t>
  </si>
  <si>
    <t>130.5</t>
  </si>
  <si>
    <t>吉水县中医医院</t>
  </si>
  <si>
    <t>临床医师</t>
  </si>
  <si>
    <t>1082203001</t>
  </si>
  <si>
    <t>许轶斌</t>
  </si>
  <si>
    <t>136240700603</t>
  </si>
  <si>
    <t>刘春民</t>
  </si>
  <si>
    <t>136240701807</t>
  </si>
  <si>
    <t>114.6</t>
  </si>
  <si>
    <t>郭勇勇</t>
  </si>
  <si>
    <t>136240700813</t>
  </si>
  <si>
    <t>106.6</t>
  </si>
  <si>
    <t>中医师</t>
  </si>
  <si>
    <t>4082203002</t>
  </si>
  <si>
    <t>136240700124</t>
  </si>
  <si>
    <t>116.25</t>
  </si>
  <si>
    <t>杨旻玺</t>
  </si>
  <si>
    <t>136013200519</t>
  </si>
  <si>
    <t>李波</t>
  </si>
  <si>
    <t>136240702107</t>
  </si>
  <si>
    <t>116.1</t>
  </si>
  <si>
    <t>周宵旦</t>
  </si>
  <si>
    <t>136240704007</t>
  </si>
  <si>
    <t>121.5</t>
  </si>
  <si>
    <t>谢华</t>
  </si>
  <si>
    <t>136240702825</t>
  </si>
  <si>
    <t>姚亮</t>
  </si>
  <si>
    <t>136240702718</t>
  </si>
  <si>
    <t>麻醉科医师</t>
  </si>
  <si>
    <t>1082203004</t>
  </si>
  <si>
    <t>136240704218</t>
  </si>
  <si>
    <t>120.7</t>
  </si>
  <si>
    <t>许伟</t>
  </si>
  <si>
    <t>136240700914</t>
  </si>
  <si>
    <t>药剂师</t>
  </si>
  <si>
    <t>6082203005</t>
  </si>
  <si>
    <t>郭卉</t>
  </si>
  <si>
    <t>136240701925</t>
  </si>
  <si>
    <t>85</t>
  </si>
  <si>
    <t xml:space="preserve"> 中药师</t>
  </si>
  <si>
    <t>7082203006</t>
  </si>
  <si>
    <t>谢丽娇</t>
  </si>
  <si>
    <t>136240703130</t>
  </si>
  <si>
    <t>96.7</t>
  </si>
  <si>
    <t>医学检验</t>
  </si>
  <si>
    <t>8082203007</t>
  </si>
  <si>
    <t>杜俊婷</t>
  </si>
  <si>
    <t>136240700213</t>
  </si>
  <si>
    <t>89.55</t>
  </si>
  <si>
    <t>医学影像技术</t>
  </si>
  <si>
    <t>8082203008</t>
  </si>
  <si>
    <t>刘自军</t>
  </si>
  <si>
    <t>136240703714</t>
  </si>
  <si>
    <t>放射科医师</t>
  </si>
  <si>
    <t>8082203009</t>
  </si>
  <si>
    <t>曹璐</t>
  </si>
  <si>
    <t>136240704309</t>
  </si>
  <si>
    <t>9082203010</t>
  </si>
  <si>
    <t>夏侯露露</t>
  </si>
  <si>
    <t>136060400102</t>
  </si>
  <si>
    <t>刘旭燕</t>
  </si>
  <si>
    <t>136241600415</t>
  </si>
  <si>
    <t>118.5</t>
  </si>
  <si>
    <t>3082203011</t>
  </si>
  <si>
    <t>郭佳裕</t>
  </si>
  <si>
    <t>136241701525</t>
  </si>
  <si>
    <t>91.85</t>
  </si>
  <si>
    <t>吉水县阜田镇中心卫生院</t>
  </si>
  <si>
    <t>9082205001</t>
  </si>
  <si>
    <t>周丹</t>
  </si>
  <si>
    <t>136241603005</t>
  </si>
  <si>
    <t>120.6</t>
  </si>
  <si>
    <t>王芬</t>
  </si>
  <si>
    <t>136241701022</t>
  </si>
  <si>
    <t>113.25</t>
  </si>
  <si>
    <t>吉水县枫江镇中心卫生院</t>
  </si>
  <si>
    <t>9082206001</t>
  </si>
  <si>
    <t>邵兰</t>
  </si>
  <si>
    <t>136241602930</t>
  </si>
  <si>
    <t>郭苏娟</t>
  </si>
  <si>
    <t>136241602429</t>
  </si>
  <si>
    <t>116.35</t>
  </si>
  <si>
    <t>吉水县盘谷镇卫生院</t>
  </si>
  <si>
    <t>6082207001</t>
  </si>
  <si>
    <t>曾婷婷</t>
  </si>
  <si>
    <t>136240700427</t>
  </si>
  <si>
    <t>103.5</t>
  </si>
  <si>
    <t>吉水县尚贤乡卫生院</t>
  </si>
  <si>
    <t>医学影像</t>
  </si>
  <si>
    <t>8082208001</t>
  </si>
  <si>
    <t>刘健莲</t>
  </si>
  <si>
    <t>136240703109</t>
  </si>
  <si>
    <t>51.4</t>
  </si>
  <si>
    <t>吉水县水田乡卫生院</t>
  </si>
  <si>
    <t>4082209001</t>
  </si>
  <si>
    <t>朱会文</t>
  </si>
  <si>
    <t>136240701820</t>
  </si>
  <si>
    <t>59.3</t>
  </si>
  <si>
    <t>9082209002</t>
  </si>
  <si>
    <t>张旎洁</t>
  </si>
  <si>
    <t>136013301714</t>
  </si>
  <si>
    <t>132.7</t>
  </si>
  <si>
    <t>吉水县水南镇中心卫生院</t>
  </si>
  <si>
    <t>9082210001</t>
  </si>
  <si>
    <t>陈婧</t>
  </si>
  <si>
    <t>136241601026</t>
  </si>
  <si>
    <t>99.6</t>
  </si>
  <si>
    <t>妇产医师</t>
  </si>
  <si>
    <t>1082210002</t>
  </si>
  <si>
    <t>肖柳柳</t>
  </si>
  <si>
    <t>136240701420</t>
  </si>
  <si>
    <t>106</t>
  </si>
  <si>
    <t>8082210003</t>
  </si>
  <si>
    <t>李金红</t>
  </si>
  <si>
    <t>136240700604</t>
  </si>
  <si>
    <t>81.5</t>
  </si>
  <si>
    <t>吉水县乌江镇卫生院</t>
  </si>
  <si>
    <t>1082211001</t>
  </si>
  <si>
    <t>黄鸿</t>
  </si>
  <si>
    <t>136240700818</t>
  </si>
  <si>
    <t>112</t>
  </si>
  <si>
    <t>吉水县白水镇卫生院</t>
  </si>
  <si>
    <t>9082212001</t>
  </si>
  <si>
    <t>张媛</t>
  </si>
  <si>
    <t>136241602527</t>
  </si>
  <si>
    <t>105.65</t>
  </si>
  <si>
    <t>吉水县白沙镇中心卫生院</t>
  </si>
  <si>
    <t>9082213001</t>
  </si>
  <si>
    <t>刘鹰</t>
  </si>
  <si>
    <t>136241701122</t>
  </si>
  <si>
    <t>文洁</t>
  </si>
  <si>
    <t>136241704224</t>
  </si>
  <si>
    <t>检验人员</t>
  </si>
  <si>
    <t>8082213002</t>
  </si>
  <si>
    <t>李翔</t>
  </si>
  <si>
    <t>136240703711</t>
  </si>
  <si>
    <t>73.15</t>
  </si>
  <si>
    <t>吉水县冠山乡卫生院</t>
  </si>
  <si>
    <t>4082215001</t>
  </si>
  <si>
    <t>曾礼军</t>
  </si>
  <si>
    <t>136240700417</t>
  </si>
  <si>
    <t>63.4</t>
  </si>
  <si>
    <t>泰和县人民医院</t>
  </si>
  <si>
    <t>临床
医生</t>
  </si>
  <si>
    <t>袁国锋</t>
  </si>
  <si>
    <t>136240702610</t>
  </si>
  <si>
    <t>142.5</t>
  </si>
  <si>
    <t>曾文</t>
  </si>
  <si>
    <t>136240702121</t>
  </si>
  <si>
    <t>130.4</t>
  </si>
  <si>
    <t>杨向坤</t>
  </si>
  <si>
    <t>136240703703</t>
  </si>
  <si>
    <t>刘敏慧</t>
  </si>
  <si>
    <t>136240704406</t>
  </si>
  <si>
    <t>126.1</t>
  </si>
  <si>
    <t>陈文添</t>
  </si>
  <si>
    <t>136240700315</t>
  </si>
  <si>
    <t>117.5</t>
  </si>
  <si>
    <t>方建华</t>
  </si>
  <si>
    <t>136240700530</t>
  </si>
  <si>
    <t>袁林根</t>
  </si>
  <si>
    <t>136240702615</t>
  </si>
  <si>
    <t>122.25</t>
  </si>
  <si>
    <t>黄爱群</t>
  </si>
  <si>
    <t>136240700701</t>
  </si>
  <si>
    <t>王刚</t>
  </si>
  <si>
    <t>136240702417</t>
  </si>
  <si>
    <t>115.7</t>
  </si>
  <si>
    <t>王希文</t>
  </si>
  <si>
    <t>136240703919</t>
  </si>
  <si>
    <t>112.4</t>
  </si>
  <si>
    <t xml:space="preserve">泰和县卫生和计划生育综合监督执法局
</t>
  </si>
  <si>
    <t xml:space="preserve">卫生监督员
</t>
  </si>
  <si>
    <t>刘慧平</t>
  </si>
  <si>
    <t>136240703428</t>
  </si>
  <si>
    <t>142.8</t>
  </si>
  <si>
    <t>蒋康晨</t>
  </si>
  <si>
    <t>136240703206</t>
  </si>
  <si>
    <t xml:space="preserve">泰和县乡镇卫生院
</t>
  </si>
  <si>
    <t>1082603001</t>
  </si>
  <si>
    <t>易振标</t>
  </si>
  <si>
    <t>136240704303</t>
  </si>
  <si>
    <t>117.7</t>
  </si>
  <si>
    <t>刘先鲁</t>
  </si>
  <si>
    <t>136240701827</t>
  </si>
  <si>
    <t>曾宪朝</t>
  </si>
  <si>
    <t>136240700210</t>
  </si>
  <si>
    <t>王成汇</t>
  </si>
  <si>
    <t>136240701510</t>
  </si>
  <si>
    <t>107</t>
  </si>
  <si>
    <t>张平</t>
  </si>
  <si>
    <t>136240700523</t>
  </si>
  <si>
    <t>108.75</t>
  </si>
  <si>
    <t>孙根兰</t>
  </si>
  <si>
    <t>136240703030</t>
  </si>
  <si>
    <t>96.3</t>
  </si>
  <si>
    <t>李园东</t>
  </si>
  <si>
    <t>136240701308</t>
  </si>
  <si>
    <t>100.6</t>
  </si>
  <si>
    <t>黄莉</t>
  </si>
  <si>
    <t>136240702506</t>
  </si>
  <si>
    <t>101</t>
  </si>
  <si>
    <t>王小芳</t>
  </si>
  <si>
    <t>136240703115</t>
  </si>
  <si>
    <t>95.1</t>
  </si>
  <si>
    <t>匡珍华</t>
  </si>
  <si>
    <t>136240701725</t>
  </si>
  <si>
    <t>89.05</t>
  </si>
  <si>
    <t>中医
医生</t>
  </si>
  <si>
    <t>4082603002</t>
  </si>
  <si>
    <t>刘居政</t>
  </si>
  <si>
    <t>136240703814</t>
  </si>
  <si>
    <t>范琼文</t>
  </si>
  <si>
    <t>136240700330</t>
  </si>
  <si>
    <t>104.4</t>
  </si>
  <si>
    <t>邓月瓶</t>
  </si>
  <si>
    <t>136240700412</t>
  </si>
  <si>
    <t>96.65</t>
  </si>
  <si>
    <t>杨娇</t>
  </si>
  <si>
    <t>136240700710</t>
  </si>
  <si>
    <t>103.85</t>
  </si>
  <si>
    <t>施亮</t>
  </si>
  <si>
    <t>136240701602</t>
  </si>
  <si>
    <t>87.55</t>
  </si>
  <si>
    <t>周子怡</t>
  </si>
  <si>
    <t>136240702923</t>
  </si>
  <si>
    <t>94.1</t>
  </si>
  <si>
    <t>钟小芳</t>
  </si>
  <si>
    <t>136240702421</t>
  </si>
  <si>
    <t>89.7</t>
  </si>
  <si>
    <t>9082603003</t>
  </si>
  <si>
    <t>张晓妍</t>
  </si>
  <si>
    <t>136241602324</t>
  </si>
  <si>
    <t>107.6</t>
  </si>
  <si>
    <t>罗二英</t>
  </si>
  <si>
    <t>136241600802</t>
  </si>
  <si>
    <t>吴三妹</t>
  </si>
  <si>
    <t>136241701006</t>
  </si>
  <si>
    <t>107.55</t>
  </si>
  <si>
    <t>万安县人民医院</t>
  </si>
  <si>
    <t>涂敏</t>
  </si>
  <si>
    <t>136240703820</t>
  </si>
  <si>
    <t>98.4</t>
  </si>
  <si>
    <t>沈彬彬</t>
  </si>
  <si>
    <t>136240702415</t>
  </si>
  <si>
    <t>116.7</t>
  </si>
  <si>
    <t>胡家飞</t>
  </si>
  <si>
    <t>136240703908</t>
  </si>
  <si>
    <t>102.9</t>
  </si>
  <si>
    <t>肖苗</t>
  </si>
  <si>
    <t>136211604013</t>
  </si>
  <si>
    <t>124.15</t>
  </si>
  <si>
    <t>肖甜</t>
  </si>
  <si>
    <t>136241600529</t>
  </si>
  <si>
    <t>106.4</t>
  </si>
  <si>
    <t>万安县中医院</t>
  </si>
  <si>
    <t>康复科治疗师</t>
  </si>
  <si>
    <t>许桦</t>
  </si>
  <si>
    <t>136231606709</t>
  </si>
  <si>
    <t>42.45</t>
  </si>
  <si>
    <t>遂川县乡镇卫生院</t>
  </si>
  <si>
    <t>1082702001</t>
  </si>
  <si>
    <t>袁善辉</t>
  </si>
  <si>
    <t>136240704230</t>
  </si>
  <si>
    <t>71.9</t>
  </si>
  <si>
    <t>古学如</t>
  </si>
  <si>
    <t>136240702423</t>
  </si>
  <si>
    <t>59.7</t>
  </si>
  <si>
    <t>1082702002</t>
  </si>
  <si>
    <t>刘志文</t>
  </si>
  <si>
    <t>136240703310</t>
  </si>
  <si>
    <t>94</t>
  </si>
  <si>
    <t>王建飞</t>
  </si>
  <si>
    <t>136240700122</t>
  </si>
  <si>
    <t>95.3</t>
  </si>
  <si>
    <t>刘强</t>
  </si>
  <si>
    <t>136240703613</t>
  </si>
  <si>
    <t>邓林森</t>
  </si>
  <si>
    <t>136240704002</t>
  </si>
  <si>
    <t>87.8</t>
  </si>
  <si>
    <t>刘卫星</t>
  </si>
  <si>
    <t>136240700214</t>
  </si>
  <si>
    <t>80.5</t>
  </si>
  <si>
    <t>1082702003</t>
  </si>
  <si>
    <t>10</t>
  </si>
  <si>
    <t>胡青苹</t>
  </si>
  <si>
    <t>136240701524</t>
  </si>
  <si>
    <t>108.3</t>
  </si>
  <si>
    <t>王义松</t>
  </si>
  <si>
    <t>136240702105</t>
  </si>
  <si>
    <t>103.7</t>
  </si>
  <si>
    <t>刘淑兰</t>
  </si>
  <si>
    <t>136231600117</t>
  </si>
  <si>
    <t>105.3</t>
  </si>
  <si>
    <t>郭学文</t>
  </si>
  <si>
    <t>136240703118</t>
  </si>
  <si>
    <t>102.45</t>
  </si>
  <si>
    <t>刘泽华</t>
  </si>
  <si>
    <t>136240700822</t>
  </si>
  <si>
    <t>104.1</t>
  </si>
  <si>
    <t>黄昌</t>
  </si>
  <si>
    <t>136240701002</t>
  </si>
  <si>
    <t>95.4</t>
  </si>
  <si>
    <t>袁圆圆</t>
  </si>
  <si>
    <t>136240700801</t>
  </si>
  <si>
    <t>88.25</t>
  </si>
  <si>
    <t>刘婷</t>
  </si>
  <si>
    <t>136240700418</t>
  </si>
  <si>
    <t>80</t>
  </si>
  <si>
    <t>高原</t>
  </si>
  <si>
    <t>136240703505</t>
  </si>
  <si>
    <t>90.5</t>
  </si>
  <si>
    <t>胡宇鸿</t>
  </si>
  <si>
    <t>136012101426</t>
  </si>
  <si>
    <t>82.1</t>
  </si>
  <si>
    <t>1082702004</t>
  </si>
  <si>
    <t>刘小琼</t>
  </si>
  <si>
    <t>136240703605</t>
  </si>
  <si>
    <t>109.85</t>
  </si>
  <si>
    <t>钟芳芬</t>
  </si>
  <si>
    <t>136012103022</t>
  </si>
  <si>
    <t>许艳平</t>
  </si>
  <si>
    <t>136240702523</t>
  </si>
  <si>
    <t>81.45</t>
  </si>
  <si>
    <t>刘志慧</t>
  </si>
  <si>
    <t>136240700718</t>
  </si>
  <si>
    <t>86.3</t>
  </si>
  <si>
    <t>王凤兰</t>
  </si>
  <si>
    <t>136240702403</t>
  </si>
  <si>
    <t>76.8</t>
  </si>
  <si>
    <t>遂川县疾病预防控制中心</t>
  </si>
  <si>
    <t>药剂人员</t>
  </si>
  <si>
    <t>王新文</t>
  </si>
  <si>
    <t>136240700106</t>
  </si>
  <si>
    <t>影像人员</t>
  </si>
  <si>
    <t>高琪</t>
  </si>
  <si>
    <t>136240704205</t>
  </si>
  <si>
    <t>77.3</t>
  </si>
  <si>
    <t>庄娉娉</t>
  </si>
  <si>
    <t>136240702513</t>
  </si>
  <si>
    <t>77.5</t>
  </si>
  <si>
    <t>黄海美</t>
  </si>
  <si>
    <t>136240702522</t>
  </si>
  <si>
    <t>69</t>
  </si>
  <si>
    <t>遂川县乡镇卫生</t>
  </si>
  <si>
    <t>护理人员</t>
  </si>
  <si>
    <t>梁小红</t>
  </si>
  <si>
    <t>136241602010</t>
  </si>
  <si>
    <t>128.05</t>
  </si>
  <si>
    <t>李丽</t>
  </si>
  <si>
    <t>136211601516</t>
  </si>
  <si>
    <t>128.3</t>
  </si>
  <si>
    <t>王春燕</t>
  </si>
  <si>
    <t>136241702312</t>
  </si>
  <si>
    <t>122</t>
  </si>
  <si>
    <t>邹桂芳</t>
  </si>
  <si>
    <t>136241701505</t>
  </si>
  <si>
    <t>116.2</t>
  </si>
  <si>
    <t>郭建花</t>
  </si>
  <si>
    <t>136241601716</t>
  </si>
  <si>
    <t>117.8</t>
  </si>
  <si>
    <t>郭吉云</t>
  </si>
  <si>
    <t>136211601312</t>
  </si>
  <si>
    <t>120</t>
  </si>
  <si>
    <t>朱林</t>
  </si>
  <si>
    <t>136241602808</t>
  </si>
  <si>
    <t>108.9</t>
  </si>
  <si>
    <t>安福县中医院</t>
  </si>
  <si>
    <t>周荣</t>
  </si>
  <si>
    <t>136240703314</t>
  </si>
  <si>
    <t>神经外科医生</t>
  </si>
  <si>
    <t>金益荣</t>
  </si>
  <si>
    <t>136240701605</t>
  </si>
  <si>
    <t>李小海</t>
  </si>
  <si>
    <t>136240704310</t>
  </si>
  <si>
    <t>汪丽娟</t>
  </si>
  <si>
    <t>136241600402</t>
  </si>
  <si>
    <t>129.4</t>
  </si>
  <si>
    <t>欧阳胜男</t>
  </si>
  <si>
    <t>136241701712</t>
  </si>
  <si>
    <t>肖辉</t>
  </si>
  <si>
    <t>136241703213</t>
  </si>
  <si>
    <t>彭莎</t>
  </si>
  <si>
    <t>136241701920</t>
  </si>
  <si>
    <t>110.6</t>
  </si>
  <si>
    <t>刘鸣</t>
  </si>
  <si>
    <t>136241601317</t>
  </si>
  <si>
    <t>108.95</t>
  </si>
  <si>
    <t>刘海红</t>
  </si>
  <si>
    <t>136240701006</t>
  </si>
  <si>
    <t>83.55</t>
  </si>
  <si>
    <t>超声诊断医生</t>
  </si>
  <si>
    <t>李善文</t>
  </si>
  <si>
    <t>136240702219</t>
  </si>
  <si>
    <t>安福县人民医院</t>
  </si>
  <si>
    <t>眼耳鼻喉医生</t>
  </si>
  <si>
    <t>彭涛</t>
  </si>
  <si>
    <t>136240701517</t>
  </si>
  <si>
    <t>刘江华</t>
  </si>
  <si>
    <t>136240701412</t>
  </si>
  <si>
    <t>109.3</t>
  </si>
  <si>
    <t>病理医生</t>
  </si>
  <si>
    <t>伍星</t>
  </si>
  <si>
    <t>136240702823</t>
  </si>
  <si>
    <t>96.35</t>
  </si>
  <si>
    <t>放射诊断医生</t>
  </si>
  <si>
    <t>陈文亲</t>
  </si>
  <si>
    <t>136240700413</t>
  </si>
  <si>
    <t>安福县疾控中心</t>
  </si>
  <si>
    <t>预防接种护士岗</t>
  </si>
  <si>
    <t>贺丽</t>
  </si>
  <si>
    <t>136241703117</t>
  </si>
  <si>
    <t>129.6</t>
  </si>
  <si>
    <t>洪亚颖</t>
  </si>
  <si>
    <t>136241704128</t>
  </si>
  <si>
    <t>112.65</t>
  </si>
  <si>
    <t>姓 名</t>
  </si>
  <si>
    <t>合成总 成绩</t>
  </si>
  <si>
    <t>永新县中医院</t>
  </si>
  <si>
    <t>西医内科医生</t>
  </si>
  <si>
    <t>1083001001</t>
  </si>
  <si>
    <t>尹科明</t>
  </si>
  <si>
    <t>136240704106</t>
  </si>
  <si>
    <t>126.7</t>
  </si>
  <si>
    <t>贺小平</t>
  </si>
  <si>
    <t>136240702225</t>
  </si>
  <si>
    <t>121.7</t>
  </si>
  <si>
    <t>陈森梅</t>
  </si>
  <si>
    <t>136240700803</t>
  </si>
  <si>
    <t>101.95</t>
  </si>
  <si>
    <t>1083001004</t>
  </si>
  <si>
    <t>贺庆庆</t>
  </si>
  <si>
    <t>136231606005</t>
  </si>
  <si>
    <t>107.15</t>
  </si>
  <si>
    <t>1083001005</t>
  </si>
  <si>
    <t>汤莎灵</t>
  </si>
  <si>
    <t>136240703913</t>
  </si>
  <si>
    <t>118.1</t>
  </si>
  <si>
    <t>龙菊梅</t>
  </si>
  <si>
    <t>136240701021</t>
  </si>
  <si>
    <t>94.9</t>
  </si>
  <si>
    <t>1083001006</t>
  </si>
  <si>
    <t>赖井红</t>
  </si>
  <si>
    <t>136240704408</t>
  </si>
  <si>
    <t>98.8</t>
  </si>
  <si>
    <t>贺宁</t>
  </si>
  <si>
    <t>136240703620</t>
  </si>
  <si>
    <t>70.8</t>
  </si>
  <si>
    <t>4083001008</t>
  </si>
  <si>
    <t>盛康康</t>
  </si>
  <si>
    <t>136240700608</t>
  </si>
  <si>
    <t>112.8</t>
  </si>
  <si>
    <t>王丹</t>
  </si>
  <si>
    <t>136240702611</t>
  </si>
  <si>
    <t>刘鹏林</t>
  </si>
  <si>
    <t>136240700709</t>
  </si>
  <si>
    <t>73.6</t>
  </si>
  <si>
    <t>针灸科医生</t>
  </si>
  <si>
    <t>何美芝</t>
  </si>
  <si>
    <t>136240700812</t>
  </si>
  <si>
    <t>陈辛</t>
  </si>
  <si>
    <t>136240703117</t>
  </si>
  <si>
    <t>80.2</t>
  </si>
  <si>
    <t>陈露露</t>
  </si>
  <si>
    <t>136241700818</t>
  </si>
  <si>
    <t>84.2</t>
  </si>
  <si>
    <t xml:space="preserve">中药人员 </t>
  </si>
  <si>
    <t>7083001016</t>
  </si>
  <si>
    <t>段家龙</t>
  </si>
  <si>
    <t>136240701502</t>
  </si>
  <si>
    <t>90.85</t>
  </si>
  <si>
    <t>护理1</t>
  </si>
  <si>
    <t>汪青</t>
  </si>
  <si>
    <t>136241703525</t>
  </si>
  <si>
    <t>115.25</t>
  </si>
  <si>
    <t>陈淘</t>
  </si>
  <si>
    <t>136241602520</t>
  </si>
  <si>
    <t>120.9</t>
  </si>
  <si>
    <t>史秀娟</t>
  </si>
  <si>
    <t>136241602430</t>
  </si>
  <si>
    <t>111.8</t>
  </si>
  <si>
    <t>护理2</t>
  </si>
  <si>
    <t>9083001014</t>
  </si>
  <si>
    <t>136241600715</t>
  </si>
  <si>
    <t xml:space="preserve">助产人员 </t>
  </si>
  <si>
    <t>9083001015</t>
  </si>
  <si>
    <t>彭春梅</t>
  </si>
  <si>
    <t>136241703105</t>
  </si>
  <si>
    <t>98</t>
  </si>
  <si>
    <t>永新县
人民医院</t>
  </si>
  <si>
    <t>肿瘤内科医生</t>
  </si>
  <si>
    <t>1083002007</t>
  </si>
  <si>
    <t>汪侃燕</t>
  </si>
  <si>
    <t>136240702824</t>
  </si>
  <si>
    <t>133.2</t>
  </si>
  <si>
    <t>烧伤科医生</t>
  </si>
  <si>
    <t>1083002009</t>
  </si>
  <si>
    <t>龙帆</t>
  </si>
  <si>
    <t>136240702624</t>
  </si>
  <si>
    <t>肛肠外科医生</t>
  </si>
  <si>
    <t>1083002010</t>
  </si>
  <si>
    <t>贺叶青</t>
  </si>
  <si>
    <t>136240704221</t>
  </si>
  <si>
    <t>4083002003</t>
  </si>
  <si>
    <t>孙红明</t>
  </si>
  <si>
    <t>136013202701</t>
  </si>
  <si>
    <t>79.1</t>
  </si>
  <si>
    <t>针灸推拿医生</t>
  </si>
  <si>
    <t>4083002019</t>
  </si>
  <si>
    <t>曾磊</t>
  </si>
  <si>
    <t>136240703320</t>
  </si>
  <si>
    <t>84.3</t>
  </si>
  <si>
    <t>永新县妇
幼保健院</t>
  </si>
  <si>
    <t>1083003001</t>
  </si>
  <si>
    <t>徐芳强</t>
  </si>
  <si>
    <t>136240704327</t>
  </si>
  <si>
    <t>唐财香</t>
  </si>
  <si>
    <t>136240701008</t>
  </si>
  <si>
    <t>1083003002</t>
  </si>
  <si>
    <t>赖冬梅</t>
  </si>
  <si>
    <t>136240704113</t>
  </si>
  <si>
    <t>9083003004</t>
  </si>
  <si>
    <t>颜芹倩</t>
  </si>
  <si>
    <t>136241700122</t>
  </si>
  <si>
    <t>93.3</t>
  </si>
  <si>
    <t>9083003005</t>
  </si>
  <si>
    <t>袁秋莲</t>
  </si>
  <si>
    <t>136241702719</t>
  </si>
  <si>
    <t>123.1</t>
  </si>
  <si>
    <t>刘丽虹</t>
  </si>
  <si>
    <t>136241702127</t>
  </si>
  <si>
    <t>永新县社区卫生服务中心</t>
  </si>
  <si>
    <t xml:space="preserve">临床医生 </t>
  </si>
  <si>
    <t>1083006001</t>
  </si>
  <si>
    <t>史理年</t>
  </si>
  <si>
    <t>136240701016</t>
  </si>
  <si>
    <t>121.9</t>
  </si>
  <si>
    <t>洪伏美</t>
  </si>
  <si>
    <t>136240701001</t>
  </si>
  <si>
    <t>88.7</t>
  </si>
  <si>
    <t>永新县高
溪卫生院</t>
  </si>
  <si>
    <t>1083008001</t>
  </si>
  <si>
    <t>马深华</t>
  </si>
  <si>
    <t>136240704107</t>
  </si>
  <si>
    <t>8083008003</t>
  </si>
  <si>
    <t>龙招娣</t>
  </si>
  <si>
    <t>136240703002</t>
  </si>
  <si>
    <t>59</t>
  </si>
  <si>
    <t>9083008002</t>
  </si>
  <si>
    <t>盛婷</t>
  </si>
  <si>
    <t>136241702524</t>
  </si>
  <si>
    <t>108.6</t>
  </si>
  <si>
    <t>永新县三
湾卫生院</t>
  </si>
  <si>
    <t>1083009001</t>
  </si>
  <si>
    <t>张彦飞</t>
  </si>
  <si>
    <t>136240703415</t>
  </si>
  <si>
    <t>78</t>
  </si>
  <si>
    <t>9083009002</t>
  </si>
  <si>
    <t>王丽瑶</t>
  </si>
  <si>
    <t>136241704407</t>
  </si>
  <si>
    <t>111.9</t>
  </si>
  <si>
    <t>永新县文
竹卫生院</t>
  </si>
  <si>
    <t>1083010002</t>
  </si>
  <si>
    <t>肖莎</t>
  </si>
  <si>
    <t>136240700617</t>
  </si>
  <si>
    <t>77.7</t>
  </si>
  <si>
    <t>9083010003</t>
  </si>
  <si>
    <t>周莉娟</t>
  </si>
  <si>
    <t>136241603004</t>
  </si>
  <si>
    <t>103.9</t>
  </si>
  <si>
    <t>永新县象
形卫生院</t>
  </si>
  <si>
    <t>1083012002</t>
  </si>
  <si>
    <t>曾海鹏</t>
  </si>
  <si>
    <t>136240702129</t>
  </si>
  <si>
    <t>74.1</t>
  </si>
  <si>
    <t>9083012001</t>
  </si>
  <si>
    <t>高娟</t>
  </si>
  <si>
    <t>136241701921</t>
  </si>
  <si>
    <t>永新县里
田卫生院</t>
  </si>
  <si>
    <t>1083014002</t>
  </si>
  <si>
    <t>刘志花</t>
  </si>
  <si>
    <t>136240700726</t>
  </si>
  <si>
    <t>4083014001</t>
  </si>
  <si>
    <t>尹路华</t>
  </si>
  <si>
    <t>136240702817</t>
  </si>
  <si>
    <t>97.5</t>
  </si>
  <si>
    <t>永新县龙
门卫生院</t>
  </si>
  <si>
    <t>1083016001</t>
  </si>
  <si>
    <t>尹江婷</t>
  </si>
  <si>
    <t>136240700109</t>
  </si>
  <si>
    <t>永新县芦
溪卫生院</t>
  </si>
  <si>
    <t>4083007001</t>
  </si>
  <si>
    <t>何流贵</t>
  </si>
  <si>
    <t>136240700422</t>
  </si>
  <si>
    <t>9083007002</t>
  </si>
  <si>
    <t>刘雅庆</t>
  </si>
  <si>
    <t>136241600722</t>
  </si>
  <si>
    <t>120.2</t>
  </si>
  <si>
    <t>永新县龙
田卫生院</t>
  </si>
  <si>
    <t>董干梅</t>
  </si>
  <si>
    <t>136240702221</t>
  </si>
  <si>
    <t>王佳</t>
  </si>
  <si>
    <t>136241704324</t>
  </si>
  <si>
    <t>116.05</t>
  </si>
  <si>
    <t>永新县曲
白卫生院</t>
  </si>
  <si>
    <t xml:space="preserve">检验人员 </t>
  </si>
  <si>
    <t>8083015001</t>
  </si>
  <si>
    <t>刘燕青</t>
  </si>
  <si>
    <t>136240700703</t>
  </si>
  <si>
    <t>91.45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</si>
</sst>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3">
    <font>
      <sz val="12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63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4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8"/>
      <name val="Calibri"/>
      <family val="0"/>
    </font>
    <font>
      <b/>
      <sz val="11"/>
      <color theme="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0"/>
      <color rgb="FF333333"/>
      <name val="宋体"/>
      <family val="0"/>
    </font>
    <font>
      <b/>
      <sz val="18"/>
      <name val="Cambria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28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2" fillId="0" borderId="8" applyNumberFormat="0" applyFill="0" applyAlignment="0" applyProtection="0"/>
    <xf numFmtId="0" fontId="27" fillId="9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117"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176" fontId="34" fillId="0" borderId="9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4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9.375" style="0" customWidth="1"/>
    <col min="2" max="2" width="13.00390625" style="0" customWidth="1"/>
    <col min="3" max="3" width="11.25390625" style="0" customWidth="1"/>
    <col min="4" max="4" width="5.625" style="0" customWidth="1"/>
    <col min="5" max="5" width="12.125" style="0" customWidth="1"/>
    <col min="6" max="6" width="13.00390625" style="0" customWidth="1"/>
    <col min="7" max="11" width="8.625" style="0" customWidth="1"/>
  </cols>
  <sheetData>
    <row r="1" spans="1:11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9.75" customHeight="1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5" t="s">
        <v>6</v>
      </c>
      <c r="G2" s="26" t="s">
        <v>7</v>
      </c>
      <c r="H2" s="26" t="s">
        <v>8</v>
      </c>
      <c r="I2" s="26" t="s">
        <v>9</v>
      </c>
      <c r="J2" s="26" t="s">
        <v>8</v>
      </c>
      <c r="K2" s="26" t="s">
        <v>10</v>
      </c>
    </row>
    <row r="3" spans="1:11" ht="24.75" customHeight="1">
      <c r="A3" s="44" t="s">
        <v>11</v>
      </c>
      <c r="B3" s="44" t="s">
        <v>12</v>
      </c>
      <c r="C3" s="54">
        <v>1080001001</v>
      </c>
      <c r="D3" s="77">
        <v>3</v>
      </c>
      <c r="E3" s="56" t="s">
        <v>13</v>
      </c>
      <c r="F3" s="112" t="s">
        <v>14</v>
      </c>
      <c r="G3" s="56">
        <v>136.5</v>
      </c>
      <c r="H3" s="56">
        <v>40.95</v>
      </c>
      <c r="I3" s="54">
        <v>75.6</v>
      </c>
      <c r="J3" s="54">
        <v>30.24</v>
      </c>
      <c r="K3" s="56">
        <v>71.19</v>
      </c>
    </row>
    <row r="4" spans="1:11" ht="24.75" customHeight="1">
      <c r="A4" s="44"/>
      <c r="B4" s="44"/>
      <c r="C4" s="54"/>
      <c r="D4" s="108"/>
      <c r="E4" s="56" t="s">
        <v>15</v>
      </c>
      <c r="F4" s="112" t="s">
        <v>16</v>
      </c>
      <c r="G4" s="56">
        <v>120.7</v>
      </c>
      <c r="H4" s="56">
        <v>36.21</v>
      </c>
      <c r="I4" s="54">
        <v>75.2</v>
      </c>
      <c r="J4" s="54">
        <v>30.08</v>
      </c>
      <c r="K4" s="56">
        <v>66.29</v>
      </c>
    </row>
    <row r="5" spans="1:11" ht="24.75" customHeight="1">
      <c r="A5" s="44"/>
      <c r="B5" s="44"/>
      <c r="C5" s="54"/>
      <c r="D5" s="109"/>
      <c r="E5" s="56" t="s">
        <v>17</v>
      </c>
      <c r="F5" s="112" t="s">
        <v>18</v>
      </c>
      <c r="G5" s="56">
        <v>99.8</v>
      </c>
      <c r="H5" s="56">
        <v>29.94</v>
      </c>
      <c r="I5" s="56">
        <v>81.2</v>
      </c>
      <c r="J5" s="54">
        <v>32.48</v>
      </c>
      <c r="K5" s="56">
        <v>62.42</v>
      </c>
    </row>
    <row r="6" spans="1:11" ht="24.75" customHeight="1">
      <c r="A6" s="44" t="s">
        <v>19</v>
      </c>
      <c r="B6" s="54" t="s">
        <v>20</v>
      </c>
      <c r="C6" s="54" t="s">
        <v>21</v>
      </c>
      <c r="D6" s="54">
        <v>2</v>
      </c>
      <c r="E6" s="54" t="s">
        <v>22</v>
      </c>
      <c r="F6" s="113" t="s">
        <v>23</v>
      </c>
      <c r="G6" s="54">
        <v>111.2</v>
      </c>
      <c r="H6" s="56">
        <v>33.36</v>
      </c>
      <c r="I6" s="56">
        <v>74.4</v>
      </c>
      <c r="J6" s="54">
        <v>29.76</v>
      </c>
      <c r="K6" s="56">
        <v>63.12</v>
      </c>
    </row>
    <row r="7" spans="1:11" ht="24.75" customHeight="1">
      <c r="A7" s="44"/>
      <c r="B7" s="54"/>
      <c r="C7" s="54"/>
      <c r="D7" s="54"/>
      <c r="E7" s="54" t="s">
        <v>24</v>
      </c>
      <c r="F7" s="113" t="s">
        <v>25</v>
      </c>
      <c r="G7" s="54">
        <v>107</v>
      </c>
      <c r="H7" s="56">
        <v>32.1</v>
      </c>
      <c r="I7" s="56">
        <v>76.8</v>
      </c>
      <c r="J7" s="54">
        <v>30.72</v>
      </c>
      <c r="K7" s="56">
        <v>62.82</v>
      </c>
    </row>
    <row r="8" spans="1:11" ht="24.75" customHeight="1">
      <c r="A8" s="44" t="s">
        <v>26</v>
      </c>
      <c r="B8" s="110" t="s">
        <v>27</v>
      </c>
      <c r="C8" s="110">
        <v>9080002002</v>
      </c>
      <c r="D8" s="110">
        <v>1</v>
      </c>
      <c r="E8" s="56" t="s">
        <v>28</v>
      </c>
      <c r="F8" s="56" t="s">
        <v>29</v>
      </c>
      <c r="G8" s="56">
        <v>108.2</v>
      </c>
      <c r="H8" s="54">
        <v>32.46</v>
      </c>
      <c r="I8" s="54">
        <v>75.4</v>
      </c>
      <c r="J8" s="54">
        <v>30.16</v>
      </c>
      <c r="K8" s="56">
        <v>62.62</v>
      </c>
    </row>
    <row r="9" spans="1:11" ht="24.75" customHeight="1">
      <c r="A9" s="44" t="s">
        <v>26</v>
      </c>
      <c r="B9" s="110" t="s">
        <v>30</v>
      </c>
      <c r="C9" s="110">
        <v>8080002003</v>
      </c>
      <c r="D9" s="110">
        <v>1</v>
      </c>
      <c r="E9" s="56" t="s">
        <v>31</v>
      </c>
      <c r="F9" s="56" t="s">
        <v>32</v>
      </c>
      <c r="G9" s="56">
        <v>106.3</v>
      </c>
      <c r="H9" s="54">
        <v>31.89</v>
      </c>
      <c r="I9" s="54">
        <v>76.2</v>
      </c>
      <c r="J9" s="54">
        <v>30.48</v>
      </c>
      <c r="K9" s="56">
        <v>62.37</v>
      </c>
    </row>
    <row r="10" spans="1:11" ht="24.75" customHeight="1">
      <c r="A10" s="44" t="s">
        <v>26</v>
      </c>
      <c r="B10" s="110" t="s">
        <v>33</v>
      </c>
      <c r="C10" s="110">
        <v>1080002005</v>
      </c>
      <c r="D10" s="110">
        <v>2</v>
      </c>
      <c r="E10" s="56" t="s">
        <v>34</v>
      </c>
      <c r="F10" s="56" t="s">
        <v>35</v>
      </c>
      <c r="G10" s="56">
        <v>96.4</v>
      </c>
      <c r="H10" s="54">
        <v>28.92</v>
      </c>
      <c r="I10" s="54">
        <v>80.2</v>
      </c>
      <c r="J10" s="54">
        <v>32.08</v>
      </c>
      <c r="K10" s="56">
        <v>61</v>
      </c>
    </row>
    <row r="11" spans="1:11" ht="24.75" customHeight="1">
      <c r="A11" s="44" t="s">
        <v>26</v>
      </c>
      <c r="B11" s="110" t="s">
        <v>36</v>
      </c>
      <c r="C11" s="110">
        <v>1080002006</v>
      </c>
      <c r="D11" s="110">
        <v>2</v>
      </c>
      <c r="E11" s="56" t="s">
        <v>37</v>
      </c>
      <c r="F11" s="56" t="s">
        <v>38</v>
      </c>
      <c r="G11" s="56">
        <v>137.1</v>
      </c>
      <c r="H11" s="54">
        <v>41.13</v>
      </c>
      <c r="I11" s="54">
        <v>77.8</v>
      </c>
      <c r="J11" s="54">
        <v>31.12</v>
      </c>
      <c r="K11" s="56">
        <v>72.25</v>
      </c>
    </row>
    <row r="12" spans="1:11" ht="24.75" customHeight="1">
      <c r="A12" s="44" t="s">
        <v>26</v>
      </c>
      <c r="B12" s="110" t="s">
        <v>39</v>
      </c>
      <c r="C12" s="110">
        <v>1080002007</v>
      </c>
      <c r="D12" s="110">
        <v>2</v>
      </c>
      <c r="E12" s="56" t="s">
        <v>40</v>
      </c>
      <c r="F12" s="56" t="s">
        <v>41</v>
      </c>
      <c r="G12" s="56">
        <v>138.1</v>
      </c>
      <c r="H12" s="54">
        <v>41.43</v>
      </c>
      <c r="I12" s="54">
        <v>80.2</v>
      </c>
      <c r="J12" s="54">
        <v>32.08</v>
      </c>
      <c r="K12" s="56">
        <v>73.51</v>
      </c>
    </row>
    <row r="13" spans="1:11" ht="24.75" customHeight="1">
      <c r="A13" s="44" t="s">
        <v>26</v>
      </c>
      <c r="B13" s="110"/>
      <c r="C13" s="110"/>
      <c r="D13" s="110"/>
      <c r="E13" s="56" t="s">
        <v>42</v>
      </c>
      <c r="F13" s="56" t="s">
        <v>43</v>
      </c>
      <c r="G13" s="56">
        <v>133.6</v>
      </c>
      <c r="H13" s="54">
        <v>40.08</v>
      </c>
      <c r="I13" s="54">
        <v>77.8</v>
      </c>
      <c r="J13" s="54">
        <v>31.12</v>
      </c>
      <c r="K13" s="56">
        <v>71.2</v>
      </c>
    </row>
    <row r="14" spans="1:11" ht="24.75" customHeight="1">
      <c r="A14" s="44" t="s">
        <v>26</v>
      </c>
      <c r="B14" s="110" t="s">
        <v>44</v>
      </c>
      <c r="C14" s="110">
        <v>1080002008</v>
      </c>
      <c r="D14" s="110">
        <v>2</v>
      </c>
      <c r="E14" s="56" t="s">
        <v>45</v>
      </c>
      <c r="F14" s="56" t="s">
        <v>46</v>
      </c>
      <c r="G14" s="56">
        <v>137.6</v>
      </c>
      <c r="H14" s="54">
        <v>41.28</v>
      </c>
      <c r="I14" s="54">
        <v>80</v>
      </c>
      <c r="J14" s="54">
        <v>32</v>
      </c>
      <c r="K14" s="56">
        <v>73.28</v>
      </c>
    </row>
    <row r="15" spans="1:11" ht="24.75" customHeight="1">
      <c r="A15" s="44" t="s">
        <v>26</v>
      </c>
      <c r="B15" s="110"/>
      <c r="C15" s="110"/>
      <c r="D15" s="110"/>
      <c r="E15" s="56" t="s">
        <v>47</v>
      </c>
      <c r="F15" s="56" t="s">
        <v>48</v>
      </c>
      <c r="G15" s="56">
        <v>130.2</v>
      </c>
      <c r="H15" s="54">
        <v>39.06</v>
      </c>
      <c r="I15" s="54">
        <v>73.8</v>
      </c>
      <c r="J15" s="54">
        <v>29.52</v>
      </c>
      <c r="K15" s="56">
        <v>68.58</v>
      </c>
    </row>
    <row r="16" spans="1:11" ht="24.75" customHeight="1">
      <c r="A16" s="44" t="s">
        <v>26</v>
      </c>
      <c r="B16" s="110" t="s">
        <v>49</v>
      </c>
      <c r="C16" s="110">
        <v>9080002009</v>
      </c>
      <c r="D16" s="110">
        <v>4</v>
      </c>
      <c r="E16" s="56" t="s">
        <v>50</v>
      </c>
      <c r="F16" s="56" t="s">
        <v>51</v>
      </c>
      <c r="G16" s="56">
        <v>123.55</v>
      </c>
      <c r="H16" s="54">
        <v>37.065</v>
      </c>
      <c r="I16" s="54">
        <v>78.2</v>
      </c>
      <c r="J16" s="54">
        <v>31.28</v>
      </c>
      <c r="K16" s="56">
        <v>68.345</v>
      </c>
    </row>
    <row r="17" spans="1:11" ht="24.75" customHeight="1">
      <c r="A17" s="44" t="s">
        <v>26</v>
      </c>
      <c r="B17" s="110"/>
      <c r="C17" s="110"/>
      <c r="D17" s="110"/>
      <c r="E17" s="56" t="s">
        <v>52</v>
      </c>
      <c r="F17" s="56" t="s">
        <v>53</v>
      </c>
      <c r="G17" s="56">
        <v>117</v>
      </c>
      <c r="H17" s="54">
        <v>35.1</v>
      </c>
      <c r="I17" s="54">
        <v>69.4</v>
      </c>
      <c r="J17" s="54">
        <v>27.76</v>
      </c>
      <c r="K17" s="56">
        <v>62.86</v>
      </c>
    </row>
    <row r="18" spans="1:11" ht="24.75" customHeight="1">
      <c r="A18" s="44" t="s">
        <v>26</v>
      </c>
      <c r="B18" s="110"/>
      <c r="C18" s="110"/>
      <c r="D18" s="110"/>
      <c r="E18" s="56" t="s">
        <v>54</v>
      </c>
      <c r="F18" s="56" t="s">
        <v>55</v>
      </c>
      <c r="G18" s="56">
        <v>109.4</v>
      </c>
      <c r="H18" s="54">
        <v>32.82</v>
      </c>
      <c r="I18" s="54">
        <v>73</v>
      </c>
      <c r="J18" s="54">
        <v>29.2</v>
      </c>
      <c r="K18" s="56">
        <v>62.02</v>
      </c>
    </row>
    <row r="19" spans="1:11" ht="24.75" customHeight="1">
      <c r="A19" s="44" t="s">
        <v>26</v>
      </c>
      <c r="B19" s="110"/>
      <c r="C19" s="110"/>
      <c r="D19" s="110"/>
      <c r="E19" s="56" t="s">
        <v>56</v>
      </c>
      <c r="F19" s="56" t="s">
        <v>57</v>
      </c>
      <c r="G19" s="56">
        <v>112.7</v>
      </c>
      <c r="H19" s="54">
        <v>33.81</v>
      </c>
      <c r="I19" s="54">
        <v>67</v>
      </c>
      <c r="J19" s="54">
        <v>26.8</v>
      </c>
      <c r="K19" s="56">
        <v>60.61</v>
      </c>
    </row>
    <row r="20" spans="1:11" ht="24.75" customHeight="1">
      <c r="A20" s="44" t="s">
        <v>26</v>
      </c>
      <c r="B20" s="111" t="s">
        <v>58</v>
      </c>
      <c r="C20" s="110">
        <v>8080002010</v>
      </c>
      <c r="D20" s="110">
        <v>1</v>
      </c>
      <c r="E20" s="56" t="s">
        <v>59</v>
      </c>
      <c r="F20" s="56" t="s">
        <v>60</v>
      </c>
      <c r="G20" s="56">
        <v>111.4</v>
      </c>
      <c r="H20" s="54">
        <v>33.42</v>
      </c>
      <c r="I20" s="54">
        <v>75.4</v>
      </c>
      <c r="J20" s="54">
        <v>30.16</v>
      </c>
      <c r="K20" s="56">
        <v>63.58</v>
      </c>
    </row>
    <row r="21" spans="1:11" ht="24.75" customHeight="1">
      <c r="A21" s="44" t="s">
        <v>61</v>
      </c>
      <c r="B21" s="44" t="s">
        <v>62</v>
      </c>
      <c r="C21" s="44">
        <v>2080003005</v>
      </c>
      <c r="D21" s="44">
        <v>1</v>
      </c>
      <c r="E21" s="56" t="s">
        <v>63</v>
      </c>
      <c r="F21" s="56" t="s">
        <v>64</v>
      </c>
      <c r="G21" s="56">
        <v>76.3</v>
      </c>
      <c r="H21" s="54">
        <v>22.89</v>
      </c>
      <c r="I21" s="54">
        <v>78.2</v>
      </c>
      <c r="J21" s="54">
        <v>31.28</v>
      </c>
      <c r="K21" s="56">
        <v>54.17</v>
      </c>
    </row>
    <row r="22" spans="1:11" ht="24.75" customHeight="1">
      <c r="A22" s="44" t="s">
        <v>61</v>
      </c>
      <c r="B22" s="44" t="s">
        <v>65</v>
      </c>
      <c r="C22" s="44">
        <v>1080003007</v>
      </c>
      <c r="D22" s="44">
        <v>1</v>
      </c>
      <c r="E22" s="56" t="s">
        <v>66</v>
      </c>
      <c r="F22" s="56" t="s">
        <v>67</v>
      </c>
      <c r="G22" s="56">
        <v>118.9</v>
      </c>
      <c r="H22" s="54">
        <v>35.67</v>
      </c>
      <c r="I22" s="54">
        <v>69.2</v>
      </c>
      <c r="J22" s="54">
        <v>27.68</v>
      </c>
      <c r="K22" s="56">
        <v>63.35</v>
      </c>
    </row>
    <row r="23" spans="1:11" ht="24.75" customHeight="1">
      <c r="A23" s="44" t="s">
        <v>61</v>
      </c>
      <c r="B23" s="44" t="s">
        <v>68</v>
      </c>
      <c r="C23" s="44">
        <v>1080003008</v>
      </c>
      <c r="D23" s="44">
        <v>1</v>
      </c>
      <c r="E23" s="56" t="s">
        <v>69</v>
      </c>
      <c r="F23" s="56" t="s">
        <v>70</v>
      </c>
      <c r="G23" s="56">
        <v>112.5</v>
      </c>
      <c r="H23" s="54">
        <v>33.75</v>
      </c>
      <c r="I23" s="54">
        <v>79.8</v>
      </c>
      <c r="J23" s="54">
        <v>31.92</v>
      </c>
      <c r="K23" s="56">
        <v>65.67</v>
      </c>
    </row>
  </sheetData>
  <sheetProtection/>
  <mergeCells count="18">
    <mergeCell ref="A1:K1"/>
    <mergeCell ref="A3:A5"/>
    <mergeCell ref="A6:A7"/>
    <mergeCell ref="B3:B5"/>
    <mergeCell ref="B6:B7"/>
    <mergeCell ref="B12:B13"/>
    <mergeCell ref="B14:B15"/>
    <mergeCell ref="B16:B19"/>
    <mergeCell ref="C3:C5"/>
    <mergeCell ref="C6:C7"/>
    <mergeCell ref="C12:C13"/>
    <mergeCell ref="C14:C15"/>
    <mergeCell ref="C16:C19"/>
    <mergeCell ref="D3:D5"/>
    <mergeCell ref="D6:D7"/>
    <mergeCell ref="D12:D13"/>
    <mergeCell ref="D14:D15"/>
    <mergeCell ref="D16:D19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22">
      <selection activeCell="I34" sqref="I34"/>
    </sheetView>
  </sheetViews>
  <sheetFormatPr defaultColWidth="9.00390625" defaultRowHeight="14.25"/>
  <cols>
    <col min="1" max="1" width="14.50390625" style="0" customWidth="1"/>
    <col min="3" max="3" width="11.50390625" style="0" bestFit="1" customWidth="1"/>
    <col min="6" max="6" width="14.75390625" style="0" customWidth="1"/>
    <col min="7" max="11" width="8.625" style="0" customWidth="1"/>
  </cols>
  <sheetData>
    <row r="1" spans="1:11" ht="30" customHeight="1">
      <c r="A1" s="48" t="s">
        <v>517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9.75" customHeight="1">
      <c r="A2" s="24" t="s">
        <v>1</v>
      </c>
      <c r="B2" s="24" t="s">
        <v>2</v>
      </c>
      <c r="C2" s="24" t="s">
        <v>3</v>
      </c>
      <c r="D2" s="50" t="s">
        <v>4</v>
      </c>
      <c r="E2" s="51" t="s">
        <v>5</v>
      </c>
      <c r="F2" s="51" t="s">
        <v>6</v>
      </c>
      <c r="G2" s="26" t="s">
        <v>7</v>
      </c>
      <c r="H2" s="26" t="s">
        <v>8</v>
      </c>
      <c r="I2" s="26" t="s">
        <v>9</v>
      </c>
      <c r="J2" s="26" t="s">
        <v>8</v>
      </c>
      <c r="K2" s="26" t="s">
        <v>10</v>
      </c>
    </row>
    <row r="3" spans="1:11" ht="24.75" customHeight="1">
      <c r="A3" s="52" t="s">
        <v>1113</v>
      </c>
      <c r="B3" s="52" t="s">
        <v>1114</v>
      </c>
      <c r="C3" s="53">
        <v>1082601001</v>
      </c>
      <c r="D3" s="54">
        <v>10</v>
      </c>
      <c r="E3" s="55" t="s">
        <v>1115</v>
      </c>
      <c r="F3" s="56" t="s">
        <v>1116</v>
      </c>
      <c r="G3" s="56" t="s">
        <v>1117</v>
      </c>
      <c r="H3" s="57">
        <f aca="true" t="shared" si="0" ref="H3:H34">G3*30%</f>
        <v>42.75</v>
      </c>
      <c r="I3" s="54">
        <v>79.8</v>
      </c>
      <c r="J3" s="57">
        <f aca="true" t="shared" si="1" ref="J3:J34">I3*40%</f>
        <v>31.92</v>
      </c>
      <c r="K3" s="57">
        <f aca="true" t="shared" si="2" ref="K3:K34">SUM(H3,J3)</f>
        <v>74.67</v>
      </c>
    </row>
    <row r="4" spans="1:11" ht="24.75" customHeight="1">
      <c r="A4" s="44"/>
      <c r="B4" s="54"/>
      <c r="C4" s="58"/>
      <c r="D4" s="54"/>
      <c r="E4" s="55" t="s">
        <v>1118</v>
      </c>
      <c r="F4" s="56" t="s">
        <v>1119</v>
      </c>
      <c r="G4" s="56" t="s">
        <v>1120</v>
      </c>
      <c r="H4" s="57">
        <f t="shared" si="0"/>
        <v>39.12</v>
      </c>
      <c r="I4" s="54">
        <v>81.4</v>
      </c>
      <c r="J4" s="57">
        <f t="shared" si="1"/>
        <v>32.56</v>
      </c>
      <c r="K4" s="57">
        <f t="shared" si="2"/>
        <v>71.68</v>
      </c>
    </row>
    <row r="5" spans="1:11" ht="24.75" customHeight="1">
      <c r="A5" s="44"/>
      <c r="B5" s="54"/>
      <c r="C5" s="58"/>
      <c r="D5" s="54"/>
      <c r="E5" s="55" t="s">
        <v>1121</v>
      </c>
      <c r="F5" s="56" t="s">
        <v>1122</v>
      </c>
      <c r="G5" s="56" t="s">
        <v>244</v>
      </c>
      <c r="H5" s="57">
        <f t="shared" si="0"/>
        <v>39.27</v>
      </c>
      <c r="I5" s="54">
        <v>79.4</v>
      </c>
      <c r="J5" s="57">
        <f t="shared" si="1"/>
        <v>31.760000000000005</v>
      </c>
      <c r="K5" s="57">
        <f t="shared" si="2"/>
        <v>71.03</v>
      </c>
    </row>
    <row r="6" spans="1:11" ht="24.75" customHeight="1">
      <c r="A6" s="44"/>
      <c r="B6" s="54"/>
      <c r="C6" s="58"/>
      <c r="D6" s="54"/>
      <c r="E6" s="55" t="s">
        <v>1123</v>
      </c>
      <c r="F6" s="56" t="s">
        <v>1124</v>
      </c>
      <c r="G6" s="56" t="s">
        <v>1125</v>
      </c>
      <c r="H6" s="57">
        <f t="shared" si="0"/>
        <v>37.83</v>
      </c>
      <c r="I6" s="54">
        <v>78.2</v>
      </c>
      <c r="J6" s="57">
        <f t="shared" si="1"/>
        <v>31.28</v>
      </c>
      <c r="K6" s="57">
        <f t="shared" si="2"/>
        <v>69.11</v>
      </c>
    </row>
    <row r="7" spans="1:11" ht="24.75" customHeight="1">
      <c r="A7" s="44"/>
      <c r="B7" s="54"/>
      <c r="C7" s="58"/>
      <c r="D7" s="54"/>
      <c r="E7" s="55" t="s">
        <v>1126</v>
      </c>
      <c r="F7" s="56" t="s">
        <v>1127</v>
      </c>
      <c r="G7" s="56" t="s">
        <v>1128</v>
      </c>
      <c r="H7" s="57">
        <f t="shared" si="0"/>
        <v>35.25</v>
      </c>
      <c r="I7" s="54">
        <v>79.6</v>
      </c>
      <c r="J7" s="57">
        <f t="shared" si="1"/>
        <v>31.84</v>
      </c>
      <c r="K7" s="57">
        <f t="shared" si="2"/>
        <v>67.09</v>
      </c>
    </row>
    <row r="8" spans="1:11" ht="24.75" customHeight="1">
      <c r="A8" s="44"/>
      <c r="B8" s="54"/>
      <c r="C8" s="58"/>
      <c r="D8" s="54"/>
      <c r="E8" s="55" t="s">
        <v>1129</v>
      </c>
      <c r="F8" s="56" t="s">
        <v>1130</v>
      </c>
      <c r="G8" s="56" t="s">
        <v>253</v>
      </c>
      <c r="H8" s="57">
        <f t="shared" si="0"/>
        <v>36.36</v>
      </c>
      <c r="I8" s="54">
        <v>76.2</v>
      </c>
      <c r="J8" s="57">
        <f t="shared" si="1"/>
        <v>30.480000000000004</v>
      </c>
      <c r="K8" s="57">
        <f t="shared" si="2"/>
        <v>66.84</v>
      </c>
    </row>
    <row r="9" spans="1:11" ht="24.75" customHeight="1">
      <c r="A9" s="44"/>
      <c r="B9" s="54"/>
      <c r="C9" s="58"/>
      <c r="D9" s="54"/>
      <c r="E9" s="55" t="s">
        <v>1131</v>
      </c>
      <c r="F9" s="56" t="s">
        <v>1132</v>
      </c>
      <c r="G9" s="56" t="s">
        <v>1133</v>
      </c>
      <c r="H9" s="57">
        <f t="shared" si="0"/>
        <v>36.675</v>
      </c>
      <c r="I9" s="54">
        <v>73.4</v>
      </c>
      <c r="J9" s="57">
        <f t="shared" si="1"/>
        <v>29.360000000000003</v>
      </c>
      <c r="K9" s="57">
        <f t="shared" si="2"/>
        <v>66.035</v>
      </c>
    </row>
    <row r="10" spans="1:11" ht="24.75" customHeight="1">
      <c r="A10" s="44"/>
      <c r="B10" s="54"/>
      <c r="C10" s="58"/>
      <c r="D10" s="54"/>
      <c r="E10" s="55" t="s">
        <v>1134</v>
      </c>
      <c r="F10" s="56" t="s">
        <v>1135</v>
      </c>
      <c r="G10" s="56" t="s">
        <v>231</v>
      </c>
      <c r="H10" s="57">
        <f t="shared" si="0"/>
        <v>36.75</v>
      </c>
      <c r="I10" s="54">
        <v>72.4</v>
      </c>
      <c r="J10" s="57">
        <f t="shared" si="1"/>
        <v>28.960000000000004</v>
      </c>
      <c r="K10" s="57">
        <f t="shared" si="2"/>
        <v>65.71000000000001</v>
      </c>
    </row>
    <row r="11" spans="1:11" ht="24.75" customHeight="1">
      <c r="A11" s="44"/>
      <c r="B11" s="54"/>
      <c r="C11" s="58"/>
      <c r="D11" s="54"/>
      <c r="E11" s="55" t="s">
        <v>1136</v>
      </c>
      <c r="F11" s="56" t="s">
        <v>1137</v>
      </c>
      <c r="G11" s="56" t="s">
        <v>1138</v>
      </c>
      <c r="H11" s="57">
        <f t="shared" si="0"/>
        <v>34.71</v>
      </c>
      <c r="I11" s="54">
        <v>75</v>
      </c>
      <c r="J11" s="57">
        <f t="shared" si="1"/>
        <v>30</v>
      </c>
      <c r="K11" s="57">
        <f t="shared" si="2"/>
        <v>64.71000000000001</v>
      </c>
    </row>
    <row r="12" spans="1:11" ht="24.75" customHeight="1">
      <c r="A12" s="44"/>
      <c r="B12" s="54"/>
      <c r="C12" s="58"/>
      <c r="D12" s="54"/>
      <c r="E12" s="55" t="s">
        <v>1139</v>
      </c>
      <c r="F12" s="56" t="s">
        <v>1140</v>
      </c>
      <c r="G12" s="56" t="s">
        <v>1141</v>
      </c>
      <c r="H12" s="57">
        <f t="shared" si="0"/>
        <v>33.72</v>
      </c>
      <c r="I12" s="54">
        <v>77.2</v>
      </c>
      <c r="J12" s="57">
        <f t="shared" si="1"/>
        <v>30.880000000000003</v>
      </c>
      <c r="K12" s="57">
        <f t="shared" si="2"/>
        <v>64.6</v>
      </c>
    </row>
    <row r="13" spans="1:11" ht="24.75" customHeight="1">
      <c r="A13" s="44" t="s">
        <v>1142</v>
      </c>
      <c r="B13" s="44" t="s">
        <v>1143</v>
      </c>
      <c r="C13" s="59">
        <v>1082602001</v>
      </c>
      <c r="D13" s="54">
        <v>2</v>
      </c>
      <c r="E13" s="56" t="s">
        <v>1144</v>
      </c>
      <c r="F13" s="56" t="s">
        <v>1145</v>
      </c>
      <c r="G13" s="56" t="s">
        <v>1146</v>
      </c>
      <c r="H13" s="57">
        <f t="shared" si="0"/>
        <v>42.84</v>
      </c>
      <c r="I13" s="54">
        <v>74.2</v>
      </c>
      <c r="J13" s="57">
        <f t="shared" si="1"/>
        <v>29.680000000000003</v>
      </c>
      <c r="K13" s="57">
        <f t="shared" si="2"/>
        <v>72.52000000000001</v>
      </c>
    </row>
    <row r="14" spans="1:11" ht="24.75" customHeight="1">
      <c r="A14" s="44"/>
      <c r="B14" s="44"/>
      <c r="C14" s="59"/>
      <c r="D14" s="54"/>
      <c r="E14" s="56" t="s">
        <v>1147</v>
      </c>
      <c r="F14" s="56" t="s">
        <v>1148</v>
      </c>
      <c r="G14" s="56" t="s">
        <v>956</v>
      </c>
      <c r="H14" s="57">
        <f t="shared" si="0"/>
        <v>30.029999999999998</v>
      </c>
      <c r="I14" s="54">
        <v>77</v>
      </c>
      <c r="J14" s="57">
        <f t="shared" si="1"/>
        <v>30.8</v>
      </c>
      <c r="K14" s="57">
        <f t="shared" si="2"/>
        <v>60.83</v>
      </c>
    </row>
    <row r="15" spans="1:11" ht="24.75" customHeight="1">
      <c r="A15" s="44" t="s">
        <v>1149</v>
      </c>
      <c r="B15" s="44" t="s">
        <v>1114</v>
      </c>
      <c r="C15" s="59" t="s">
        <v>1150</v>
      </c>
      <c r="D15" s="54">
        <v>10</v>
      </c>
      <c r="E15" s="56" t="s">
        <v>1151</v>
      </c>
      <c r="F15" s="56" t="s">
        <v>1152</v>
      </c>
      <c r="G15" s="56" t="s">
        <v>1153</v>
      </c>
      <c r="H15" s="57">
        <f t="shared" si="0"/>
        <v>35.31</v>
      </c>
      <c r="I15" s="54">
        <v>76.2</v>
      </c>
      <c r="J15" s="57">
        <f t="shared" si="1"/>
        <v>30.480000000000004</v>
      </c>
      <c r="K15" s="57">
        <f t="shared" si="2"/>
        <v>65.79</v>
      </c>
    </row>
    <row r="16" spans="1:11" ht="24.75" customHeight="1">
      <c r="A16" s="44"/>
      <c r="B16" s="54"/>
      <c r="C16" s="59"/>
      <c r="D16" s="54"/>
      <c r="E16" s="56" t="s">
        <v>1154</v>
      </c>
      <c r="F16" s="56" t="s">
        <v>1155</v>
      </c>
      <c r="G16" s="56" t="s">
        <v>906</v>
      </c>
      <c r="H16" s="57">
        <f t="shared" si="0"/>
        <v>31.259999999999998</v>
      </c>
      <c r="I16" s="54">
        <v>85</v>
      </c>
      <c r="J16" s="57">
        <f t="shared" si="1"/>
        <v>34</v>
      </c>
      <c r="K16" s="57">
        <f t="shared" si="2"/>
        <v>65.25999999999999</v>
      </c>
    </row>
    <row r="17" spans="1:11" ht="24.75" customHeight="1">
      <c r="A17" s="44"/>
      <c r="B17" s="54"/>
      <c r="C17" s="59"/>
      <c r="D17" s="54"/>
      <c r="E17" s="56" t="s">
        <v>1156</v>
      </c>
      <c r="F17" s="56" t="s">
        <v>1157</v>
      </c>
      <c r="G17" s="56" t="s">
        <v>599</v>
      </c>
      <c r="H17" s="57">
        <f t="shared" si="0"/>
        <v>30.599999999999998</v>
      </c>
      <c r="I17" s="54">
        <v>84</v>
      </c>
      <c r="J17" s="57">
        <f t="shared" si="1"/>
        <v>33.6</v>
      </c>
      <c r="K17" s="57">
        <f t="shared" si="2"/>
        <v>64.2</v>
      </c>
    </row>
    <row r="18" spans="1:11" ht="24.75" customHeight="1">
      <c r="A18" s="44"/>
      <c r="B18" s="54"/>
      <c r="C18" s="59"/>
      <c r="D18" s="54"/>
      <c r="E18" s="56" t="s">
        <v>1158</v>
      </c>
      <c r="F18" s="56" t="s">
        <v>1159</v>
      </c>
      <c r="G18" s="56" t="s">
        <v>1160</v>
      </c>
      <c r="H18" s="57">
        <f t="shared" si="0"/>
        <v>32.1</v>
      </c>
      <c r="I18" s="54">
        <v>78.2</v>
      </c>
      <c r="J18" s="57">
        <f t="shared" si="1"/>
        <v>31.28</v>
      </c>
      <c r="K18" s="57">
        <f t="shared" si="2"/>
        <v>63.38</v>
      </c>
    </row>
    <row r="19" spans="1:11" ht="24.75" customHeight="1">
      <c r="A19" s="44"/>
      <c r="B19" s="54"/>
      <c r="C19" s="59"/>
      <c r="D19" s="54"/>
      <c r="E19" s="56" t="s">
        <v>1161</v>
      </c>
      <c r="F19" s="56" t="s">
        <v>1162</v>
      </c>
      <c r="G19" s="56" t="s">
        <v>1163</v>
      </c>
      <c r="H19" s="57">
        <f t="shared" si="0"/>
        <v>32.625</v>
      </c>
      <c r="I19" s="54">
        <v>75.2</v>
      </c>
      <c r="J19" s="57">
        <f t="shared" si="1"/>
        <v>30.080000000000002</v>
      </c>
      <c r="K19" s="57">
        <f t="shared" si="2"/>
        <v>62.705</v>
      </c>
    </row>
    <row r="20" spans="1:11" ht="24.75" customHeight="1">
      <c r="A20" s="44"/>
      <c r="B20" s="54"/>
      <c r="C20" s="59"/>
      <c r="D20" s="54"/>
      <c r="E20" s="56" t="s">
        <v>1164</v>
      </c>
      <c r="F20" s="56" t="s">
        <v>1165</v>
      </c>
      <c r="G20" s="56" t="s">
        <v>1166</v>
      </c>
      <c r="H20" s="57">
        <f t="shared" si="0"/>
        <v>28.889999999999997</v>
      </c>
      <c r="I20" s="54">
        <v>84.2</v>
      </c>
      <c r="J20" s="57">
        <f t="shared" si="1"/>
        <v>33.68</v>
      </c>
      <c r="K20" s="57">
        <f t="shared" si="2"/>
        <v>62.56999999999999</v>
      </c>
    </row>
    <row r="21" spans="1:11" ht="24.75" customHeight="1">
      <c r="A21" s="44"/>
      <c r="B21" s="54"/>
      <c r="C21" s="59"/>
      <c r="D21" s="54"/>
      <c r="E21" s="56" t="s">
        <v>1167</v>
      </c>
      <c r="F21" s="56" t="s">
        <v>1168</v>
      </c>
      <c r="G21" s="56" t="s">
        <v>1169</v>
      </c>
      <c r="H21" s="57">
        <f t="shared" si="0"/>
        <v>30.179999999999996</v>
      </c>
      <c r="I21" s="54">
        <v>80</v>
      </c>
      <c r="J21" s="57">
        <f t="shared" si="1"/>
        <v>32</v>
      </c>
      <c r="K21" s="57">
        <f t="shared" si="2"/>
        <v>62.17999999999999</v>
      </c>
    </row>
    <row r="22" spans="1:11" ht="24.75" customHeight="1">
      <c r="A22" s="44"/>
      <c r="B22" s="54"/>
      <c r="C22" s="59"/>
      <c r="D22" s="54"/>
      <c r="E22" s="56" t="s">
        <v>1170</v>
      </c>
      <c r="F22" s="56" t="s">
        <v>1171</v>
      </c>
      <c r="G22" s="56" t="s">
        <v>1172</v>
      </c>
      <c r="H22" s="57">
        <f t="shared" si="0"/>
        <v>30.299999999999997</v>
      </c>
      <c r="I22" s="54">
        <v>79</v>
      </c>
      <c r="J22" s="57">
        <f t="shared" si="1"/>
        <v>31.6</v>
      </c>
      <c r="K22" s="57">
        <f t="shared" si="2"/>
        <v>61.9</v>
      </c>
    </row>
    <row r="23" spans="1:11" ht="24.75" customHeight="1">
      <c r="A23" s="44"/>
      <c r="B23" s="54"/>
      <c r="C23" s="59"/>
      <c r="D23" s="54"/>
      <c r="E23" s="56" t="s">
        <v>1173</v>
      </c>
      <c r="F23" s="56" t="s">
        <v>1174</v>
      </c>
      <c r="G23" s="56" t="s">
        <v>1175</v>
      </c>
      <c r="H23" s="57">
        <f t="shared" si="0"/>
        <v>28.529999999999998</v>
      </c>
      <c r="I23" s="54">
        <v>81.4</v>
      </c>
      <c r="J23" s="57">
        <f t="shared" si="1"/>
        <v>32.56</v>
      </c>
      <c r="K23" s="57">
        <f t="shared" si="2"/>
        <v>61.09</v>
      </c>
    </row>
    <row r="24" spans="1:11" ht="24.75" customHeight="1">
      <c r="A24" s="44"/>
      <c r="B24" s="54"/>
      <c r="C24" s="59"/>
      <c r="D24" s="54"/>
      <c r="E24" s="56" t="s">
        <v>1176</v>
      </c>
      <c r="F24" s="56" t="s">
        <v>1177</v>
      </c>
      <c r="G24" s="56" t="s">
        <v>1178</v>
      </c>
      <c r="H24" s="57">
        <f t="shared" si="0"/>
        <v>26.715</v>
      </c>
      <c r="I24" s="54">
        <v>85</v>
      </c>
      <c r="J24" s="57">
        <f t="shared" si="1"/>
        <v>34</v>
      </c>
      <c r="K24" s="57">
        <f t="shared" si="2"/>
        <v>60.715</v>
      </c>
    </row>
    <row r="25" spans="1:11" ht="24.75" customHeight="1">
      <c r="A25" s="44" t="s">
        <v>1149</v>
      </c>
      <c r="B25" s="44" t="s">
        <v>1179</v>
      </c>
      <c r="C25" s="59" t="s">
        <v>1180</v>
      </c>
      <c r="D25" s="54">
        <v>7</v>
      </c>
      <c r="E25" s="56" t="s">
        <v>1181</v>
      </c>
      <c r="F25" s="56" t="s">
        <v>1182</v>
      </c>
      <c r="G25" s="56" t="s">
        <v>994</v>
      </c>
      <c r="H25" s="57">
        <f t="shared" si="0"/>
        <v>36.449999999999996</v>
      </c>
      <c r="I25" s="54">
        <v>82.2</v>
      </c>
      <c r="J25" s="57">
        <f t="shared" si="1"/>
        <v>32.88</v>
      </c>
      <c r="K25" s="57">
        <f t="shared" si="2"/>
        <v>69.33</v>
      </c>
    </row>
    <row r="26" spans="1:11" ht="24.75" customHeight="1">
      <c r="A26" s="44"/>
      <c r="B26" s="54"/>
      <c r="C26" s="59"/>
      <c r="D26" s="54"/>
      <c r="E26" s="56" t="s">
        <v>1183</v>
      </c>
      <c r="F26" s="56" t="s">
        <v>1184</v>
      </c>
      <c r="G26" s="56" t="s">
        <v>1185</v>
      </c>
      <c r="H26" s="57">
        <f t="shared" si="0"/>
        <v>31.32</v>
      </c>
      <c r="I26" s="54">
        <v>76.4</v>
      </c>
      <c r="J26" s="57">
        <f t="shared" si="1"/>
        <v>30.560000000000002</v>
      </c>
      <c r="K26" s="57">
        <f t="shared" si="2"/>
        <v>61.88</v>
      </c>
    </row>
    <row r="27" spans="1:11" ht="24.75" customHeight="1">
      <c r="A27" s="44"/>
      <c r="B27" s="54"/>
      <c r="C27" s="59"/>
      <c r="D27" s="54"/>
      <c r="E27" s="56" t="s">
        <v>1186</v>
      </c>
      <c r="F27" s="56" t="s">
        <v>1187</v>
      </c>
      <c r="G27" s="56" t="s">
        <v>1188</v>
      </c>
      <c r="H27" s="57">
        <f t="shared" si="0"/>
        <v>28.995</v>
      </c>
      <c r="I27" s="54">
        <v>76.8</v>
      </c>
      <c r="J27" s="57">
        <f t="shared" si="1"/>
        <v>30.72</v>
      </c>
      <c r="K27" s="57">
        <f t="shared" si="2"/>
        <v>59.715</v>
      </c>
    </row>
    <row r="28" spans="1:11" ht="24.75" customHeight="1">
      <c r="A28" s="44"/>
      <c r="B28" s="54"/>
      <c r="C28" s="59"/>
      <c r="D28" s="54"/>
      <c r="E28" s="56" t="s">
        <v>1189</v>
      </c>
      <c r="F28" s="56" t="s">
        <v>1190</v>
      </c>
      <c r="G28" s="56" t="s">
        <v>1191</v>
      </c>
      <c r="H28" s="57">
        <f t="shared" si="0"/>
        <v>31.154999999999998</v>
      </c>
      <c r="I28" s="54">
        <v>70.2</v>
      </c>
      <c r="J28" s="57">
        <f t="shared" si="1"/>
        <v>28.080000000000002</v>
      </c>
      <c r="K28" s="57">
        <f t="shared" si="2"/>
        <v>59.235</v>
      </c>
    </row>
    <row r="29" spans="1:11" ht="24.75" customHeight="1">
      <c r="A29" s="44"/>
      <c r="B29" s="54"/>
      <c r="C29" s="59"/>
      <c r="D29" s="54"/>
      <c r="E29" s="56" t="s">
        <v>1192</v>
      </c>
      <c r="F29" s="56" t="s">
        <v>1193</v>
      </c>
      <c r="G29" s="56" t="s">
        <v>1194</v>
      </c>
      <c r="H29" s="57">
        <f t="shared" si="0"/>
        <v>26.264999999999997</v>
      </c>
      <c r="I29" s="54">
        <v>78.2</v>
      </c>
      <c r="J29" s="57">
        <f t="shared" si="1"/>
        <v>31.28</v>
      </c>
      <c r="K29" s="57">
        <f t="shared" si="2"/>
        <v>57.545</v>
      </c>
    </row>
    <row r="30" spans="1:11" ht="24.75" customHeight="1">
      <c r="A30" s="44"/>
      <c r="B30" s="54"/>
      <c r="C30" s="59"/>
      <c r="D30" s="54"/>
      <c r="E30" s="56" t="s">
        <v>1195</v>
      </c>
      <c r="F30" s="56" t="s">
        <v>1196</v>
      </c>
      <c r="G30" s="56" t="s">
        <v>1197</v>
      </c>
      <c r="H30" s="57">
        <f t="shared" si="0"/>
        <v>28.229999999999997</v>
      </c>
      <c r="I30" s="54">
        <v>73</v>
      </c>
      <c r="J30" s="57">
        <f t="shared" si="1"/>
        <v>29.200000000000003</v>
      </c>
      <c r="K30" s="57">
        <f t="shared" si="2"/>
        <v>57.43</v>
      </c>
    </row>
    <row r="31" spans="1:11" ht="24.75" customHeight="1">
      <c r="A31" s="44"/>
      <c r="B31" s="54"/>
      <c r="C31" s="59"/>
      <c r="D31" s="54"/>
      <c r="E31" s="56" t="s">
        <v>1198</v>
      </c>
      <c r="F31" s="56" t="s">
        <v>1199</v>
      </c>
      <c r="G31" s="56" t="s">
        <v>1200</v>
      </c>
      <c r="H31" s="57">
        <f t="shared" si="0"/>
        <v>26.91</v>
      </c>
      <c r="I31" s="54">
        <v>75.4</v>
      </c>
      <c r="J31" s="57">
        <f t="shared" si="1"/>
        <v>30.160000000000004</v>
      </c>
      <c r="K31" s="57">
        <f t="shared" si="2"/>
        <v>57.07000000000001</v>
      </c>
    </row>
    <row r="32" spans="1:11" ht="24.75" customHeight="1">
      <c r="A32" s="44" t="s">
        <v>1149</v>
      </c>
      <c r="B32" s="54" t="s">
        <v>224</v>
      </c>
      <c r="C32" s="59" t="s">
        <v>1201</v>
      </c>
      <c r="D32" s="54">
        <v>3</v>
      </c>
      <c r="E32" s="56" t="s">
        <v>1202</v>
      </c>
      <c r="F32" s="56" t="s">
        <v>1203</v>
      </c>
      <c r="G32" s="56" t="s">
        <v>1204</v>
      </c>
      <c r="H32" s="57">
        <f t="shared" si="0"/>
        <v>32.279999999999994</v>
      </c>
      <c r="I32" s="54">
        <v>77.8</v>
      </c>
      <c r="J32" s="57">
        <f t="shared" si="1"/>
        <v>31.12</v>
      </c>
      <c r="K32" s="57">
        <f t="shared" si="2"/>
        <v>63.39999999999999</v>
      </c>
    </row>
    <row r="33" spans="1:11" ht="24.75" customHeight="1">
      <c r="A33" s="44"/>
      <c r="B33" s="54"/>
      <c r="C33" s="59"/>
      <c r="D33" s="54"/>
      <c r="E33" s="56" t="s">
        <v>1205</v>
      </c>
      <c r="F33" s="56" t="s">
        <v>1206</v>
      </c>
      <c r="G33" s="56" t="s">
        <v>645</v>
      </c>
      <c r="H33" s="57">
        <f t="shared" si="0"/>
        <v>31.71</v>
      </c>
      <c r="I33" s="54">
        <v>75.4</v>
      </c>
      <c r="J33" s="57">
        <f t="shared" si="1"/>
        <v>30.160000000000004</v>
      </c>
      <c r="K33" s="57">
        <f t="shared" si="2"/>
        <v>61.870000000000005</v>
      </c>
    </row>
    <row r="34" spans="1:11" ht="24.75" customHeight="1">
      <c r="A34" s="44"/>
      <c r="B34" s="54"/>
      <c r="C34" s="59"/>
      <c r="D34" s="54"/>
      <c r="E34" s="56" t="s">
        <v>1207</v>
      </c>
      <c r="F34" s="56" t="s">
        <v>1208</v>
      </c>
      <c r="G34" s="56" t="s">
        <v>1209</v>
      </c>
      <c r="H34" s="57">
        <f t="shared" si="0"/>
        <v>32.265</v>
      </c>
      <c r="I34" s="54">
        <v>68.5</v>
      </c>
      <c r="J34" s="57">
        <f t="shared" si="1"/>
        <v>27.400000000000002</v>
      </c>
      <c r="K34" s="57">
        <f t="shared" si="2"/>
        <v>59.665000000000006</v>
      </c>
    </row>
  </sheetData>
  <sheetProtection/>
  <mergeCells count="21">
    <mergeCell ref="A1:K1"/>
    <mergeCell ref="A3:A12"/>
    <mergeCell ref="A13:A14"/>
    <mergeCell ref="A15:A24"/>
    <mergeCell ref="A25:A31"/>
    <mergeCell ref="A32:A34"/>
    <mergeCell ref="B3:B12"/>
    <mergeCell ref="B13:B14"/>
    <mergeCell ref="B15:B24"/>
    <mergeCell ref="B25:B31"/>
    <mergeCell ref="B32:B34"/>
    <mergeCell ref="C3:C12"/>
    <mergeCell ref="C13:C14"/>
    <mergeCell ref="C15:C24"/>
    <mergeCell ref="C25:C31"/>
    <mergeCell ref="C32:C34"/>
    <mergeCell ref="D3:D12"/>
    <mergeCell ref="D13:D14"/>
    <mergeCell ref="D15:D24"/>
    <mergeCell ref="D25:D31"/>
    <mergeCell ref="D32:D3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13.25390625" style="0" customWidth="1"/>
    <col min="3" max="3" width="12.75390625" style="0" customWidth="1"/>
    <col min="6" max="6" width="14.625" style="0" customWidth="1"/>
    <col min="7" max="11" width="8.625" style="0" customWidth="1"/>
  </cols>
  <sheetData>
    <row r="1" spans="1:11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9.75" customHeight="1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5" t="s">
        <v>6</v>
      </c>
      <c r="G2" s="26" t="s">
        <v>7</v>
      </c>
      <c r="H2" s="26" t="s">
        <v>8</v>
      </c>
      <c r="I2" s="26" t="s">
        <v>9</v>
      </c>
      <c r="J2" s="26" t="s">
        <v>8</v>
      </c>
      <c r="K2" s="26" t="s">
        <v>10</v>
      </c>
    </row>
    <row r="3" spans="1:11" ht="24.75" customHeight="1">
      <c r="A3" s="43" t="s">
        <v>1210</v>
      </c>
      <c r="B3" s="43" t="s">
        <v>421</v>
      </c>
      <c r="C3" s="43">
        <v>4082801002</v>
      </c>
      <c r="D3" s="44">
        <v>1</v>
      </c>
      <c r="E3" s="45" t="s">
        <v>1211</v>
      </c>
      <c r="F3" s="45" t="s">
        <v>1212</v>
      </c>
      <c r="G3" s="46" t="s">
        <v>1213</v>
      </c>
      <c r="H3" s="47">
        <f aca="true" t="shared" si="0" ref="H3:H8">G3*0.5*0.6</f>
        <v>29.52</v>
      </c>
      <c r="I3" s="47">
        <v>78.4</v>
      </c>
      <c r="J3" s="47">
        <f aca="true" t="shared" si="1" ref="J3:J8">I3*0.4</f>
        <v>31.360000000000003</v>
      </c>
      <c r="K3" s="47">
        <f aca="true" t="shared" si="2" ref="K3:K8">H3+J3</f>
        <v>60.88</v>
      </c>
    </row>
    <row r="4" spans="1:11" ht="24.75" customHeight="1">
      <c r="A4" s="43"/>
      <c r="B4" s="43" t="s">
        <v>12</v>
      </c>
      <c r="C4" s="43">
        <v>1082801003</v>
      </c>
      <c r="D4" s="44">
        <v>3</v>
      </c>
      <c r="E4" s="45" t="s">
        <v>1214</v>
      </c>
      <c r="F4" s="45" t="s">
        <v>1215</v>
      </c>
      <c r="G4" s="46" t="s">
        <v>1216</v>
      </c>
      <c r="H4" s="47">
        <f t="shared" si="0"/>
        <v>35.01</v>
      </c>
      <c r="I4" s="47">
        <v>85.4</v>
      </c>
      <c r="J4" s="47">
        <f t="shared" si="1"/>
        <v>34.160000000000004</v>
      </c>
      <c r="K4" s="47">
        <f t="shared" si="2"/>
        <v>69.17</v>
      </c>
    </row>
    <row r="5" spans="1:11" ht="24.75" customHeight="1">
      <c r="A5" s="43"/>
      <c r="B5" s="43"/>
      <c r="C5" s="43"/>
      <c r="D5" s="44"/>
      <c r="E5" s="45" t="s">
        <v>1217</v>
      </c>
      <c r="F5" s="45" t="s">
        <v>1218</v>
      </c>
      <c r="G5" s="46" t="s">
        <v>1219</v>
      </c>
      <c r="H5" s="47">
        <f t="shared" si="0"/>
        <v>30.87</v>
      </c>
      <c r="I5" s="47">
        <v>80.4</v>
      </c>
      <c r="J5" s="47">
        <f t="shared" si="1"/>
        <v>32.160000000000004</v>
      </c>
      <c r="K5" s="47">
        <f t="shared" si="2"/>
        <v>63.03</v>
      </c>
    </row>
    <row r="6" spans="1:11" ht="24.75" customHeight="1">
      <c r="A6" s="43"/>
      <c r="B6" s="43" t="s">
        <v>224</v>
      </c>
      <c r="C6" s="43">
        <v>9082801004</v>
      </c>
      <c r="D6" s="44">
        <v>2</v>
      </c>
      <c r="E6" s="45" t="s">
        <v>1220</v>
      </c>
      <c r="F6" s="45" t="s">
        <v>1221</v>
      </c>
      <c r="G6" s="46" t="s">
        <v>1222</v>
      </c>
      <c r="H6" s="47">
        <f t="shared" si="0"/>
        <v>37.245</v>
      </c>
      <c r="I6" s="47">
        <v>87.4</v>
      </c>
      <c r="J6" s="47">
        <f t="shared" si="1"/>
        <v>34.96</v>
      </c>
      <c r="K6" s="47">
        <f t="shared" si="2"/>
        <v>72.205</v>
      </c>
    </row>
    <row r="7" spans="1:11" ht="24.75" customHeight="1">
      <c r="A7" s="43"/>
      <c r="B7" s="43"/>
      <c r="C7" s="43"/>
      <c r="D7" s="44"/>
      <c r="E7" s="45" t="s">
        <v>1223</v>
      </c>
      <c r="F7" s="45" t="s">
        <v>1224</v>
      </c>
      <c r="G7" s="46" t="s">
        <v>1225</v>
      </c>
      <c r="H7" s="47">
        <f t="shared" si="0"/>
        <v>31.92</v>
      </c>
      <c r="I7" s="47">
        <v>81.6</v>
      </c>
      <c r="J7" s="47">
        <f t="shared" si="1"/>
        <v>32.64</v>
      </c>
      <c r="K7" s="47">
        <f t="shared" si="2"/>
        <v>64.56</v>
      </c>
    </row>
    <row r="8" spans="1:11" ht="24.75" customHeight="1">
      <c r="A8" s="43" t="s">
        <v>1226</v>
      </c>
      <c r="B8" s="43" t="s">
        <v>1227</v>
      </c>
      <c r="C8" s="43">
        <v>8082802002</v>
      </c>
      <c r="D8" s="44">
        <v>1</v>
      </c>
      <c r="E8" s="45" t="s">
        <v>1228</v>
      </c>
      <c r="F8" s="45" t="s">
        <v>1229</v>
      </c>
      <c r="G8" s="46" t="s">
        <v>1230</v>
      </c>
      <c r="H8" s="47">
        <f t="shared" si="0"/>
        <v>12.735000000000001</v>
      </c>
      <c r="I8" s="47">
        <v>80.4</v>
      </c>
      <c r="J8" s="47">
        <f t="shared" si="1"/>
        <v>32.160000000000004</v>
      </c>
      <c r="K8" s="47">
        <f t="shared" si="2"/>
        <v>44.895</v>
      </c>
    </row>
  </sheetData>
  <sheetProtection/>
  <mergeCells count="8">
    <mergeCell ref="A1:K1"/>
    <mergeCell ref="A3:A7"/>
    <mergeCell ref="B4:B5"/>
    <mergeCell ref="B6:B7"/>
    <mergeCell ref="C4:C5"/>
    <mergeCell ref="C6:C7"/>
    <mergeCell ref="D4:D5"/>
    <mergeCell ref="D6:D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workbookViewId="0" topLeftCell="A25">
      <selection activeCell="A29" sqref="A29:A35"/>
    </sheetView>
  </sheetViews>
  <sheetFormatPr defaultColWidth="9.00390625" defaultRowHeight="14.25"/>
  <cols>
    <col min="1" max="1" width="17.25390625" style="0" customWidth="1"/>
    <col min="3" max="3" width="14.875" style="0" customWidth="1"/>
    <col min="6" max="6" width="14.875" style="0" customWidth="1"/>
    <col min="7" max="11" width="8.625" style="0" customWidth="1"/>
  </cols>
  <sheetData>
    <row r="1" spans="1:11" ht="30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9.75" customHeight="1">
      <c r="A2" s="38" t="s">
        <v>1</v>
      </c>
      <c r="B2" s="38" t="s">
        <v>2</v>
      </c>
      <c r="C2" s="38" t="s">
        <v>3</v>
      </c>
      <c r="D2" s="38" t="s">
        <v>4</v>
      </c>
      <c r="E2" s="39" t="s">
        <v>5</v>
      </c>
      <c r="F2" s="39" t="s">
        <v>6</v>
      </c>
      <c r="G2" s="38" t="s">
        <v>7</v>
      </c>
      <c r="H2" s="38" t="s">
        <v>8</v>
      </c>
      <c r="I2" s="38" t="s">
        <v>9</v>
      </c>
      <c r="J2" s="38" t="s">
        <v>8</v>
      </c>
      <c r="K2" s="38" t="s">
        <v>10</v>
      </c>
    </row>
    <row r="3" spans="1:11" ht="24.75" customHeight="1">
      <c r="A3" s="10" t="s">
        <v>1231</v>
      </c>
      <c r="B3" s="10" t="s">
        <v>270</v>
      </c>
      <c r="C3" s="40" t="s">
        <v>1232</v>
      </c>
      <c r="D3" s="11" t="s">
        <v>241</v>
      </c>
      <c r="E3" s="11" t="s">
        <v>1233</v>
      </c>
      <c r="F3" s="11" t="s">
        <v>1234</v>
      </c>
      <c r="G3" s="11" t="s">
        <v>1235</v>
      </c>
      <c r="H3" s="11">
        <v>21.57</v>
      </c>
      <c r="I3" s="11">
        <v>76.8</v>
      </c>
      <c r="J3" s="11">
        <v>30.72</v>
      </c>
      <c r="K3" s="11">
        <v>52.29</v>
      </c>
    </row>
    <row r="4" spans="1:11" ht="24.75" customHeight="1">
      <c r="A4" s="10"/>
      <c r="B4" s="10"/>
      <c r="C4" s="41"/>
      <c r="D4" s="11"/>
      <c r="E4" s="11" t="s">
        <v>1236</v>
      </c>
      <c r="F4" s="11" t="s">
        <v>1237</v>
      </c>
      <c r="G4" s="11" t="s">
        <v>1238</v>
      </c>
      <c r="H4" s="11">
        <v>17.91</v>
      </c>
      <c r="I4" s="11">
        <v>67.4</v>
      </c>
      <c r="J4" s="11">
        <v>26.960000000000004</v>
      </c>
      <c r="K4" s="11">
        <v>44.87</v>
      </c>
    </row>
    <row r="5" spans="1:11" ht="24.75" customHeight="1">
      <c r="A5" s="8" t="s">
        <v>1231</v>
      </c>
      <c r="B5" s="10" t="s">
        <v>68</v>
      </c>
      <c r="C5" s="40" t="s">
        <v>1239</v>
      </c>
      <c r="D5" s="11" t="s">
        <v>241</v>
      </c>
      <c r="E5" s="11" t="s">
        <v>1240</v>
      </c>
      <c r="F5" s="11" t="s">
        <v>1241</v>
      </c>
      <c r="G5" s="11" t="s">
        <v>1242</v>
      </c>
      <c r="H5" s="11">
        <v>28.2</v>
      </c>
      <c r="I5" s="11">
        <v>79.8</v>
      </c>
      <c r="J5" s="11">
        <v>31.92</v>
      </c>
      <c r="K5" s="11">
        <v>60.12</v>
      </c>
    </row>
    <row r="6" spans="1:11" ht="24.75" customHeight="1">
      <c r="A6" s="8"/>
      <c r="B6" s="10"/>
      <c r="C6" s="42"/>
      <c r="D6" s="11"/>
      <c r="E6" s="11" t="s">
        <v>1243</v>
      </c>
      <c r="F6" s="11" t="s">
        <v>1244</v>
      </c>
      <c r="G6" s="11" t="s">
        <v>1245</v>
      </c>
      <c r="H6" s="11">
        <v>28.59</v>
      </c>
      <c r="I6" s="11">
        <v>76.4</v>
      </c>
      <c r="J6" s="11">
        <v>30.56</v>
      </c>
      <c r="K6" s="11">
        <v>59.150000000000006</v>
      </c>
    </row>
    <row r="7" spans="1:11" ht="24.75" customHeight="1">
      <c r="A7" s="8"/>
      <c r="B7" s="10"/>
      <c r="C7" s="42"/>
      <c r="D7" s="11"/>
      <c r="E7" s="11" t="s">
        <v>1246</v>
      </c>
      <c r="F7" s="11" t="s">
        <v>1247</v>
      </c>
      <c r="G7" s="11" t="s">
        <v>296</v>
      </c>
      <c r="H7" s="11">
        <v>27.69</v>
      </c>
      <c r="I7" s="11">
        <v>76.8</v>
      </c>
      <c r="J7" s="11">
        <v>30.72</v>
      </c>
      <c r="K7" s="11">
        <v>58.41</v>
      </c>
    </row>
    <row r="8" spans="1:11" ht="24.75" customHeight="1">
      <c r="A8" s="8"/>
      <c r="B8" s="10"/>
      <c r="C8" s="42"/>
      <c r="D8" s="11"/>
      <c r="E8" s="11" t="s">
        <v>1248</v>
      </c>
      <c r="F8" s="11" t="s">
        <v>1249</v>
      </c>
      <c r="G8" s="11" t="s">
        <v>1250</v>
      </c>
      <c r="H8" s="11">
        <v>26.34</v>
      </c>
      <c r="I8" s="11">
        <v>74.2</v>
      </c>
      <c r="J8" s="11">
        <v>29.680000000000003</v>
      </c>
      <c r="K8" s="11">
        <v>56.02</v>
      </c>
    </row>
    <row r="9" spans="1:11" ht="24.75" customHeight="1">
      <c r="A9" s="8"/>
      <c r="B9" s="10"/>
      <c r="C9" s="41"/>
      <c r="D9" s="11"/>
      <c r="E9" s="11" t="s">
        <v>1251</v>
      </c>
      <c r="F9" s="11" t="s">
        <v>1252</v>
      </c>
      <c r="G9" s="11" t="s">
        <v>1253</v>
      </c>
      <c r="H9" s="11">
        <v>24.15</v>
      </c>
      <c r="I9" s="11">
        <v>78.4</v>
      </c>
      <c r="J9" s="11">
        <v>31.360000000000003</v>
      </c>
      <c r="K9" s="11">
        <v>55.510000000000005</v>
      </c>
    </row>
    <row r="10" spans="1:11" ht="24.75" customHeight="1">
      <c r="A10" s="10" t="s">
        <v>1231</v>
      </c>
      <c r="B10" s="10" t="s">
        <v>72</v>
      </c>
      <c r="C10" s="40" t="s">
        <v>1254</v>
      </c>
      <c r="D10" s="11" t="s">
        <v>1255</v>
      </c>
      <c r="E10" s="11" t="s">
        <v>1256</v>
      </c>
      <c r="F10" s="11" t="s">
        <v>1257</v>
      </c>
      <c r="G10" s="11" t="s">
        <v>1258</v>
      </c>
      <c r="H10" s="11">
        <v>32.489999999999995</v>
      </c>
      <c r="I10" s="11">
        <v>81.2</v>
      </c>
      <c r="J10" s="11">
        <v>32.480000000000004</v>
      </c>
      <c r="K10" s="11">
        <v>64.97</v>
      </c>
    </row>
    <row r="11" spans="1:11" ht="24.75" customHeight="1">
      <c r="A11" s="10"/>
      <c r="B11" s="10"/>
      <c r="C11" s="42"/>
      <c r="D11" s="11"/>
      <c r="E11" s="11" t="s">
        <v>1259</v>
      </c>
      <c r="F11" s="11" t="s">
        <v>1260</v>
      </c>
      <c r="G11" s="11" t="s">
        <v>1261</v>
      </c>
      <c r="H11" s="11">
        <v>31.11</v>
      </c>
      <c r="I11" s="11">
        <v>80.8</v>
      </c>
      <c r="J11" s="11">
        <v>32.32</v>
      </c>
      <c r="K11" s="11">
        <v>63.43</v>
      </c>
    </row>
    <row r="12" spans="1:11" ht="24.75" customHeight="1">
      <c r="A12" s="10"/>
      <c r="B12" s="10"/>
      <c r="C12" s="42"/>
      <c r="D12" s="11"/>
      <c r="E12" s="11" t="s">
        <v>1262</v>
      </c>
      <c r="F12" s="11" t="s">
        <v>1263</v>
      </c>
      <c r="G12" s="11" t="s">
        <v>1264</v>
      </c>
      <c r="H12" s="11">
        <v>31.589999999999996</v>
      </c>
      <c r="I12" s="11">
        <v>78.6</v>
      </c>
      <c r="J12" s="11">
        <v>31.44</v>
      </c>
      <c r="K12" s="11">
        <v>63.029999999999994</v>
      </c>
    </row>
    <row r="13" spans="1:11" ht="24.75" customHeight="1">
      <c r="A13" s="10"/>
      <c r="B13" s="10"/>
      <c r="C13" s="42"/>
      <c r="D13" s="11"/>
      <c r="E13" s="11" t="s">
        <v>1265</v>
      </c>
      <c r="F13" s="11" t="s">
        <v>1266</v>
      </c>
      <c r="G13" s="11" t="s">
        <v>1267</v>
      </c>
      <c r="H13" s="11">
        <v>30.74</v>
      </c>
      <c r="I13" s="11">
        <v>79.2</v>
      </c>
      <c r="J13" s="11">
        <v>31.680000000000003</v>
      </c>
      <c r="K13" s="11">
        <v>62.42</v>
      </c>
    </row>
    <row r="14" spans="1:11" ht="24.75" customHeight="1">
      <c r="A14" s="10"/>
      <c r="B14" s="10"/>
      <c r="C14" s="42"/>
      <c r="D14" s="11"/>
      <c r="E14" s="11" t="s">
        <v>1268</v>
      </c>
      <c r="F14" s="11" t="s">
        <v>1269</v>
      </c>
      <c r="G14" s="11" t="s">
        <v>1270</v>
      </c>
      <c r="H14" s="11">
        <v>31.229999999999997</v>
      </c>
      <c r="I14" s="11">
        <v>73.8</v>
      </c>
      <c r="J14" s="11">
        <v>29.52</v>
      </c>
      <c r="K14" s="11">
        <v>60.75</v>
      </c>
    </row>
    <row r="15" spans="1:11" ht="24.75" customHeight="1">
      <c r="A15" s="10"/>
      <c r="B15" s="10"/>
      <c r="C15" s="42"/>
      <c r="D15" s="11"/>
      <c r="E15" s="11" t="s">
        <v>1271</v>
      </c>
      <c r="F15" s="11" t="s">
        <v>1272</v>
      </c>
      <c r="G15" s="11" t="s">
        <v>1273</v>
      </c>
      <c r="H15" s="11">
        <v>28.62</v>
      </c>
      <c r="I15" s="11">
        <v>78.8</v>
      </c>
      <c r="J15" s="11">
        <v>31.52</v>
      </c>
      <c r="K15" s="11">
        <v>60.14</v>
      </c>
    </row>
    <row r="16" spans="1:11" ht="24.75" customHeight="1">
      <c r="A16" s="10"/>
      <c r="B16" s="10"/>
      <c r="C16" s="42"/>
      <c r="D16" s="11"/>
      <c r="E16" s="11" t="s">
        <v>1274</v>
      </c>
      <c r="F16" s="11" t="s">
        <v>1275</v>
      </c>
      <c r="G16" s="11" t="s">
        <v>1276</v>
      </c>
      <c r="H16" s="11">
        <v>26.48</v>
      </c>
      <c r="I16" s="11">
        <v>79.2</v>
      </c>
      <c r="J16" s="11">
        <v>31.680000000000003</v>
      </c>
      <c r="K16" s="11">
        <v>58.16</v>
      </c>
    </row>
    <row r="17" spans="1:11" ht="24.75" customHeight="1">
      <c r="A17" s="10"/>
      <c r="B17" s="10"/>
      <c r="C17" s="42"/>
      <c r="D17" s="11"/>
      <c r="E17" s="11" t="s">
        <v>1277</v>
      </c>
      <c r="F17" s="11" t="s">
        <v>1278</v>
      </c>
      <c r="G17" s="11" t="s">
        <v>1279</v>
      </c>
      <c r="H17" s="11">
        <v>24</v>
      </c>
      <c r="I17" s="11">
        <v>82.8</v>
      </c>
      <c r="J17" s="11">
        <v>33.12</v>
      </c>
      <c r="K17" s="11">
        <v>57.12</v>
      </c>
    </row>
    <row r="18" spans="1:11" ht="24.75" customHeight="1">
      <c r="A18" s="10"/>
      <c r="B18" s="10"/>
      <c r="C18" s="42"/>
      <c r="D18" s="11"/>
      <c r="E18" s="11" t="s">
        <v>1280</v>
      </c>
      <c r="F18" s="11" t="s">
        <v>1281</v>
      </c>
      <c r="G18" s="11" t="s">
        <v>1282</v>
      </c>
      <c r="H18" s="11">
        <v>27.15</v>
      </c>
      <c r="I18" s="11">
        <v>74.6</v>
      </c>
      <c r="J18" s="11">
        <v>29.84</v>
      </c>
      <c r="K18" s="11">
        <v>56.989999999999995</v>
      </c>
    </row>
    <row r="19" spans="1:11" ht="24.75" customHeight="1">
      <c r="A19" s="10"/>
      <c r="B19" s="10"/>
      <c r="C19" s="41"/>
      <c r="D19" s="11"/>
      <c r="E19" s="11" t="s">
        <v>1283</v>
      </c>
      <c r="F19" s="11" t="s">
        <v>1284</v>
      </c>
      <c r="G19" s="11" t="s">
        <v>1285</v>
      </c>
      <c r="H19" s="11">
        <v>24.63</v>
      </c>
      <c r="I19" s="11">
        <v>79.8</v>
      </c>
      <c r="J19" s="11">
        <v>31.92</v>
      </c>
      <c r="K19" s="11">
        <v>56.55</v>
      </c>
    </row>
    <row r="20" spans="1:11" ht="24.75" customHeight="1">
      <c r="A20" s="8" t="s">
        <v>1231</v>
      </c>
      <c r="B20" s="10" t="s">
        <v>94</v>
      </c>
      <c r="C20" s="40" t="s">
        <v>1286</v>
      </c>
      <c r="D20" s="11" t="s">
        <v>241</v>
      </c>
      <c r="E20" s="11" t="s">
        <v>1287</v>
      </c>
      <c r="F20" s="11" t="s">
        <v>1288</v>
      </c>
      <c r="G20" s="11" t="s">
        <v>1289</v>
      </c>
      <c r="H20" s="11">
        <v>32.96</v>
      </c>
      <c r="I20" s="11">
        <v>76.6</v>
      </c>
      <c r="J20" s="11">
        <v>30.64</v>
      </c>
      <c r="K20" s="11">
        <v>63.6</v>
      </c>
    </row>
    <row r="21" spans="1:11" ht="24.75" customHeight="1">
      <c r="A21" s="8"/>
      <c r="B21" s="10"/>
      <c r="C21" s="42"/>
      <c r="D21" s="11"/>
      <c r="E21" s="11" t="s">
        <v>1290</v>
      </c>
      <c r="F21" s="11" t="s">
        <v>1291</v>
      </c>
      <c r="G21" s="11" t="s">
        <v>127</v>
      </c>
      <c r="H21" s="11">
        <v>28.86</v>
      </c>
      <c r="I21" s="11">
        <v>78.4</v>
      </c>
      <c r="J21" s="11">
        <v>31.360000000000003</v>
      </c>
      <c r="K21" s="11">
        <v>60.22</v>
      </c>
    </row>
    <row r="22" spans="1:11" ht="24.75" customHeight="1">
      <c r="A22" s="8"/>
      <c r="B22" s="10"/>
      <c r="C22" s="42"/>
      <c r="D22" s="11"/>
      <c r="E22" s="11" t="s">
        <v>1292</v>
      </c>
      <c r="F22" s="11" t="s">
        <v>1293</v>
      </c>
      <c r="G22" s="11" t="s">
        <v>1294</v>
      </c>
      <c r="H22" s="11">
        <v>24.44</v>
      </c>
      <c r="I22" s="11">
        <v>79.4</v>
      </c>
      <c r="J22" s="11">
        <v>31.760000000000005</v>
      </c>
      <c r="K22" s="11">
        <v>56.2</v>
      </c>
    </row>
    <row r="23" spans="1:11" ht="24.75" customHeight="1">
      <c r="A23" s="8"/>
      <c r="B23" s="10"/>
      <c r="C23" s="42"/>
      <c r="D23" s="11"/>
      <c r="E23" s="11" t="s">
        <v>1295</v>
      </c>
      <c r="F23" s="11" t="s">
        <v>1296</v>
      </c>
      <c r="G23" s="11" t="s">
        <v>1297</v>
      </c>
      <c r="H23" s="11">
        <v>25.89</v>
      </c>
      <c r="I23" s="11">
        <v>74</v>
      </c>
      <c r="J23" s="11">
        <v>29.6</v>
      </c>
      <c r="K23" s="11">
        <v>55.49</v>
      </c>
    </row>
    <row r="24" spans="1:11" ht="24.75" customHeight="1">
      <c r="A24" s="8"/>
      <c r="B24" s="10"/>
      <c r="C24" s="41"/>
      <c r="D24" s="11"/>
      <c r="E24" s="11" t="s">
        <v>1298</v>
      </c>
      <c r="F24" s="11" t="s">
        <v>1299</v>
      </c>
      <c r="G24" s="11" t="s">
        <v>1300</v>
      </c>
      <c r="H24" s="11">
        <v>23.04</v>
      </c>
      <c r="I24" s="11">
        <v>75.8</v>
      </c>
      <c r="J24" s="11">
        <v>30.32</v>
      </c>
      <c r="K24" s="11">
        <v>53.36</v>
      </c>
    </row>
    <row r="25" spans="1:11" ht="24.75" customHeight="1">
      <c r="A25" s="10" t="s">
        <v>1301</v>
      </c>
      <c r="B25" s="10" t="s">
        <v>1302</v>
      </c>
      <c r="C25" s="11">
        <v>6082701001</v>
      </c>
      <c r="D25" s="11" t="s">
        <v>205</v>
      </c>
      <c r="E25" s="11" t="s">
        <v>1303</v>
      </c>
      <c r="F25" s="11" t="s">
        <v>1304</v>
      </c>
      <c r="G25" s="11" t="s">
        <v>859</v>
      </c>
      <c r="H25" s="11">
        <v>33.15</v>
      </c>
      <c r="I25" s="11">
        <v>79.8</v>
      </c>
      <c r="J25" s="11">
        <v>31.92</v>
      </c>
      <c r="K25" s="11">
        <v>65.07</v>
      </c>
    </row>
    <row r="26" spans="1:11" ht="24.75" customHeight="1">
      <c r="A26" s="8" t="s">
        <v>1231</v>
      </c>
      <c r="B26" s="10" t="s">
        <v>1305</v>
      </c>
      <c r="C26" s="40">
        <v>8082702005</v>
      </c>
      <c r="D26" s="11" t="s">
        <v>331</v>
      </c>
      <c r="E26" s="11" t="s">
        <v>1306</v>
      </c>
      <c r="F26" s="11" t="s">
        <v>1307</v>
      </c>
      <c r="G26" s="11" t="s">
        <v>1308</v>
      </c>
      <c r="H26" s="11">
        <v>23.19</v>
      </c>
      <c r="I26" s="11">
        <v>80.2</v>
      </c>
      <c r="J26" s="11">
        <v>32.080000000000005</v>
      </c>
      <c r="K26" s="11">
        <v>55.27000000000001</v>
      </c>
    </row>
    <row r="27" spans="1:11" ht="24.75" customHeight="1">
      <c r="A27" s="8"/>
      <c r="B27" s="10"/>
      <c r="C27" s="42"/>
      <c r="D27" s="11"/>
      <c r="E27" s="11" t="s">
        <v>1309</v>
      </c>
      <c r="F27" s="11" t="s">
        <v>1310</v>
      </c>
      <c r="G27" s="11" t="s">
        <v>1311</v>
      </c>
      <c r="H27" s="11">
        <v>23.25</v>
      </c>
      <c r="I27" s="11">
        <v>79.8</v>
      </c>
      <c r="J27" s="11">
        <v>31.92</v>
      </c>
      <c r="K27" s="11">
        <v>55.17</v>
      </c>
    </row>
    <row r="28" spans="1:11" ht="24.75" customHeight="1">
      <c r="A28" s="8"/>
      <c r="B28" s="10"/>
      <c r="C28" s="41"/>
      <c r="D28" s="11"/>
      <c r="E28" s="11" t="s">
        <v>1312</v>
      </c>
      <c r="F28" s="11" t="s">
        <v>1313</v>
      </c>
      <c r="G28" s="11" t="s">
        <v>1314</v>
      </c>
      <c r="H28" s="11">
        <v>20.7</v>
      </c>
      <c r="I28" s="11">
        <v>80.8</v>
      </c>
      <c r="J28" s="11">
        <v>32.32</v>
      </c>
      <c r="K28" s="11">
        <v>53.02</v>
      </c>
    </row>
    <row r="29" spans="1:11" ht="24.75" customHeight="1">
      <c r="A29" s="10" t="s">
        <v>1315</v>
      </c>
      <c r="B29" s="10" t="s">
        <v>1316</v>
      </c>
      <c r="C29" s="40">
        <v>9082702006</v>
      </c>
      <c r="D29" s="11">
        <v>7</v>
      </c>
      <c r="E29" s="11" t="s">
        <v>1317</v>
      </c>
      <c r="F29" s="11" t="s">
        <v>1318</v>
      </c>
      <c r="G29" s="11" t="s">
        <v>1319</v>
      </c>
      <c r="H29" s="11">
        <v>38.42</v>
      </c>
      <c r="I29" s="11">
        <v>82.2</v>
      </c>
      <c r="J29" s="11">
        <v>32.88</v>
      </c>
      <c r="K29" s="11">
        <v>71.3</v>
      </c>
    </row>
    <row r="30" spans="1:11" ht="24.75" customHeight="1">
      <c r="A30" s="10"/>
      <c r="B30" s="10"/>
      <c r="C30" s="42"/>
      <c r="D30" s="11"/>
      <c r="E30" s="11" t="s">
        <v>1320</v>
      </c>
      <c r="F30" s="11" t="s">
        <v>1321</v>
      </c>
      <c r="G30" s="11" t="s">
        <v>1322</v>
      </c>
      <c r="H30" s="11">
        <v>38.49</v>
      </c>
      <c r="I30" s="11">
        <v>76.8</v>
      </c>
      <c r="J30" s="11">
        <v>30.72</v>
      </c>
      <c r="K30" s="11">
        <v>69.21000000000001</v>
      </c>
    </row>
    <row r="31" spans="1:11" ht="24.75" customHeight="1">
      <c r="A31" s="10"/>
      <c r="B31" s="10"/>
      <c r="C31" s="42"/>
      <c r="D31" s="11"/>
      <c r="E31" s="11" t="s">
        <v>1323</v>
      </c>
      <c r="F31" s="11" t="s">
        <v>1324</v>
      </c>
      <c r="G31" s="11" t="s">
        <v>1325</v>
      </c>
      <c r="H31" s="11">
        <v>36.6</v>
      </c>
      <c r="I31" s="11">
        <v>75.4</v>
      </c>
      <c r="J31" s="11">
        <v>30.160000000000004</v>
      </c>
      <c r="K31" s="11">
        <v>66.76</v>
      </c>
    </row>
    <row r="32" spans="1:11" ht="24.75" customHeight="1">
      <c r="A32" s="10"/>
      <c r="B32" s="10"/>
      <c r="C32" s="42"/>
      <c r="D32" s="11"/>
      <c r="E32" s="11" t="s">
        <v>1326</v>
      </c>
      <c r="F32" s="11" t="s">
        <v>1327</v>
      </c>
      <c r="G32" s="11" t="s">
        <v>1328</v>
      </c>
      <c r="H32" s="11">
        <v>34.86</v>
      </c>
      <c r="I32" s="11">
        <v>78.6</v>
      </c>
      <c r="J32" s="11">
        <v>31.44</v>
      </c>
      <c r="K32" s="11">
        <v>66.3</v>
      </c>
    </row>
    <row r="33" spans="1:11" ht="24.75" customHeight="1">
      <c r="A33" s="10"/>
      <c r="B33" s="10"/>
      <c r="C33" s="42"/>
      <c r="D33" s="11"/>
      <c r="E33" s="11" t="s">
        <v>1329</v>
      </c>
      <c r="F33" s="11" t="s">
        <v>1330</v>
      </c>
      <c r="G33" s="11" t="s">
        <v>1331</v>
      </c>
      <c r="H33" s="11">
        <v>35.339999999999996</v>
      </c>
      <c r="I33" s="11">
        <v>76.8</v>
      </c>
      <c r="J33" s="11">
        <v>30.72</v>
      </c>
      <c r="K33" s="11">
        <v>66.06</v>
      </c>
    </row>
    <row r="34" spans="1:11" ht="24.75" customHeight="1">
      <c r="A34" s="10"/>
      <c r="B34" s="10"/>
      <c r="C34" s="42"/>
      <c r="D34" s="11"/>
      <c r="E34" s="11" t="s">
        <v>1332</v>
      </c>
      <c r="F34" s="11" t="s">
        <v>1333</v>
      </c>
      <c r="G34" s="11" t="s">
        <v>1334</v>
      </c>
      <c r="H34" s="11">
        <v>36</v>
      </c>
      <c r="I34" s="11">
        <v>74.8</v>
      </c>
      <c r="J34" s="11">
        <v>29.92</v>
      </c>
      <c r="K34" s="11">
        <v>65.92</v>
      </c>
    </row>
    <row r="35" spans="1:11" ht="24.75" customHeight="1">
      <c r="A35" s="10"/>
      <c r="B35" s="10"/>
      <c r="C35" s="41"/>
      <c r="D35" s="11"/>
      <c r="E35" s="11" t="s">
        <v>1335</v>
      </c>
      <c r="F35" s="11" t="s">
        <v>1336</v>
      </c>
      <c r="G35" s="11" t="s">
        <v>1337</v>
      </c>
      <c r="H35" s="11">
        <v>32.67</v>
      </c>
      <c r="I35" s="11">
        <v>81</v>
      </c>
      <c r="J35" s="11">
        <v>32.4</v>
      </c>
      <c r="K35" s="11">
        <v>65.07</v>
      </c>
    </row>
  </sheetData>
  <sheetProtection/>
  <mergeCells count="25">
    <mergeCell ref="A1:K1"/>
    <mergeCell ref="A3:A4"/>
    <mergeCell ref="A5:A9"/>
    <mergeCell ref="A10:A19"/>
    <mergeCell ref="A20:A24"/>
    <mergeCell ref="A26:A28"/>
    <mergeCell ref="A29:A35"/>
    <mergeCell ref="B3:B4"/>
    <mergeCell ref="B5:B9"/>
    <mergeCell ref="B10:B19"/>
    <mergeCell ref="B20:B24"/>
    <mergeCell ref="B26:B28"/>
    <mergeCell ref="B29:B35"/>
    <mergeCell ref="C3:C4"/>
    <mergeCell ref="C5:C9"/>
    <mergeCell ref="C10:C19"/>
    <mergeCell ref="C20:C24"/>
    <mergeCell ref="C26:C28"/>
    <mergeCell ref="C29:C35"/>
    <mergeCell ref="D3:D4"/>
    <mergeCell ref="D5:D9"/>
    <mergeCell ref="D10:D19"/>
    <mergeCell ref="D20:D24"/>
    <mergeCell ref="D26:D28"/>
    <mergeCell ref="D29:D3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7">
      <selection activeCell="E18" sqref="E18"/>
    </sheetView>
  </sheetViews>
  <sheetFormatPr defaultColWidth="9.00390625" defaultRowHeight="14.25"/>
  <cols>
    <col min="1" max="1" width="14.875" style="0" customWidth="1"/>
    <col min="2" max="2" width="16.25390625" style="0" customWidth="1"/>
    <col min="3" max="3" width="11.50390625" style="0" bestFit="1" customWidth="1"/>
    <col min="6" max="6" width="15.25390625" style="0" customWidth="1"/>
    <col min="7" max="11" width="8.625" style="0" customWidth="1"/>
  </cols>
  <sheetData>
    <row r="1" spans="1:11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9.75" customHeight="1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5" t="s">
        <v>6</v>
      </c>
      <c r="G2" s="26" t="s">
        <v>7</v>
      </c>
      <c r="H2" s="26" t="s">
        <v>8</v>
      </c>
      <c r="I2" s="26" t="s">
        <v>9</v>
      </c>
      <c r="J2" s="26" t="s">
        <v>8</v>
      </c>
      <c r="K2" s="26" t="s">
        <v>10</v>
      </c>
    </row>
    <row r="3" spans="1:11" ht="24.75" customHeight="1">
      <c r="A3" s="27" t="s">
        <v>1338</v>
      </c>
      <c r="B3" s="28" t="s">
        <v>421</v>
      </c>
      <c r="C3" s="29">
        <v>4082901001</v>
      </c>
      <c r="D3" s="29">
        <v>1</v>
      </c>
      <c r="E3" s="30" t="s">
        <v>1339</v>
      </c>
      <c r="F3" s="30" t="s">
        <v>1340</v>
      </c>
      <c r="G3" s="30" t="s">
        <v>1197</v>
      </c>
      <c r="H3" s="31">
        <f aca="true" t="shared" si="0" ref="H3:H18">G3*0.5*0.6</f>
        <v>28.229999999999997</v>
      </c>
      <c r="I3" s="36">
        <v>74.2</v>
      </c>
      <c r="J3" s="36">
        <f aca="true" t="shared" si="1" ref="J3:J18">I3*0.4</f>
        <v>29.680000000000003</v>
      </c>
      <c r="K3" s="36">
        <f aca="true" t="shared" si="2" ref="K3:K18">H3+J3</f>
        <v>57.91</v>
      </c>
    </row>
    <row r="4" spans="1:11" ht="24.75" customHeight="1">
      <c r="A4" s="32"/>
      <c r="B4" s="28" t="s">
        <v>1341</v>
      </c>
      <c r="C4" s="29">
        <v>1082901002</v>
      </c>
      <c r="D4" s="29">
        <v>1</v>
      </c>
      <c r="E4" s="30" t="s">
        <v>1342</v>
      </c>
      <c r="F4" s="115" t="s">
        <v>1343</v>
      </c>
      <c r="G4" s="33">
        <v>104.9</v>
      </c>
      <c r="H4" s="31">
        <f t="shared" si="0"/>
        <v>31.47</v>
      </c>
      <c r="I4" s="36">
        <v>81</v>
      </c>
      <c r="J4" s="36">
        <f t="shared" si="1"/>
        <v>32.4</v>
      </c>
      <c r="K4" s="36">
        <f t="shared" si="2"/>
        <v>63.87</v>
      </c>
    </row>
    <row r="5" spans="1:11" ht="24.75" customHeight="1">
      <c r="A5" s="32"/>
      <c r="B5" s="28" t="s">
        <v>532</v>
      </c>
      <c r="C5" s="29">
        <v>1082901003</v>
      </c>
      <c r="D5" s="29">
        <v>1</v>
      </c>
      <c r="E5" s="30" t="s">
        <v>1344</v>
      </c>
      <c r="F5" s="115" t="s">
        <v>1345</v>
      </c>
      <c r="G5" s="33">
        <v>115.7</v>
      </c>
      <c r="H5" s="31">
        <f t="shared" si="0"/>
        <v>34.71</v>
      </c>
      <c r="I5" s="36">
        <v>76</v>
      </c>
      <c r="J5" s="36">
        <f t="shared" si="1"/>
        <v>30.400000000000002</v>
      </c>
      <c r="K5" s="36">
        <f t="shared" si="2"/>
        <v>65.11</v>
      </c>
    </row>
    <row r="6" spans="1:11" ht="24.75" customHeight="1">
      <c r="A6" s="32"/>
      <c r="B6" s="27" t="s">
        <v>224</v>
      </c>
      <c r="C6" s="34">
        <v>9082901004</v>
      </c>
      <c r="D6" s="34">
        <v>5</v>
      </c>
      <c r="E6" s="30" t="s">
        <v>1346</v>
      </c>
      <c r="F6" s="30" t="s">
        <v>1347</v>
      </c>
      <c r="G6" s="30" t="s">
        <v>1348</v>
      </c>
      <c r="H6" s="31">
        <f t="shared" si="0"/>
        <v>38.82</v>
      </c>
      <c r="I6" s="36">
        <v>81.2</v>
      </c>
      <c r="J6" s="36">
        <f t="shared" si="1"/>
        <v>32.480000000000004</v>
      </c>
      <c r="K6" s="36">
        <f t="shared" si="2"/>
        <v>71.30000000000001</v>
      </c>
    </row>
    <row r="7" spans="1:11" ht="24.75" customHeight="1">
      <c r="A7" s="32"/>
      <c r="B7" s="32"/>
      <c r="C7" s="32"/>
      <c r="D7" s="32"/>
      <c r="E7" s="30" t="s">
        <v>1349</v>
      </c>
      <c r="F7" s="30" t="s">
        <v>1350</v>
      </c>
      <c r="G7" s="30" t="s">
        <v>1328</v>
      </c>
      <c r="H7" s="31">
        <f t="shared" si="0"/>
        <v>34.86</v>
      </c>
      <c r="I7" s="36">
        <v>77.8</v>
      </c>
      <c r="J7" s="36">
        <f t="shared" si="1"/>
        <v>31.12</v>
      </c>
      <c r="K7" s="36">
        <f t="shared" si="2"/>
        <v>65.98</v>
      </c>
    </row>
    <row r="8" spans="1:11" ht="24.75" customHeight="1">
      <c r="A8" s="32"/>
      <c r="B8" s="32"/>
      <c r="C8" s="32"/>
      <c r="D8" s="32"/>
      <c r="E8" s="30" t="s">
        <v>1351</v>
      </c>
      <c r="F8" s="30" t="s">
        <v>1352</v>
      </c>
      <c r="G8" s="30" t="s">
        <v>1337</v>
      </c>
      <c r="H8" s="31">
        <f t="shared" si="0"/>
        <v>32.67</v>
      </c>
      <c r="I8" s="36">
        <v>80.4</v>
      </c>
      <c r="J8" s="36">
        <f t="shared" si="1"/>
        <v>32.160000000000004</v>
      </c>
      <c r="K8" s="36">
        <f t="shared" si="2"/>
        <v>64.83000000000001</v>
      </c>
    </row>
    <row r="9" spans="1:11" ht="24.75" customHeight="1">
      <c r="A9" s="32"/>
      <c r="B9" s="32"/>
      <c r="C9" s="32"/>
      <c r="D9" s="32"/>
      <c r="E9" s="30" t="s">
        <v>1353</v>
      </c>
      <c r="F9" s="30" t="s">
        <v>1354</v>
      </c>
      <c r="G9" s="30" t="s">
        <v>1355</v>
      </c>
      <c r="H9" s="31">
        <f t="shared" si="0"/>
        <v>33.18</v>
      </c>
      <c r="I9" s="36">
        <v>77.8</v>
      </c>
      <c r="J9" s="36">
        <f t="shared" si="1"/>
        <v>31.12</v>
      </c>
      <c r="K9" s="36">
        <f t="shared" si="2"/>
        <v>64.3</v>
      </c>
    </row>
    <row r="10" spans="1:11" ht="24.75" customHeight="1">
      <c r="A10" s="32"/>
      <c r="B10" s="32"/>
      <c r="C10" s="32"/>
      <c r="D10" s="32"/>
      <c r="E10" s="30" t="s">
        <v>1356</v>
      </c>
      <c r="F10" s="30" t="s">
        <v>1357</v>
      </c>
      <c r="G10" s="30" t="s">
        <v>1358</v>
      </c>
      <c r="H10" s="31">
        <f t="shared" si="0"/>
        <v>32.685</v>
      </c>
      <c r="I10" s="36">
        <v>78.8</v>
      </c>
      <c r="J10" s="36">
        <f t="shared" si="1"/>
        <v>31.52</v>
      </c>
      <c r="K10" s="36">
        <f t="shared" si="2"/>
        <v>64.205</v>
      </c>
    </row>
    <row r="11" spans="1:11" ht="24.75" customHeight="1">
      <c r="A11" s="32"/>
      <c r="B11" s="28" t="s">
        <v>228</v>
      </c>
      <c r="C11" s="29">
        <v>6082901005</v>
      </c>
      <c r="D11" s="29">
        <v>1</v>
      </c>
      <c r="E11" s="30" t="s">
        <v>1359</v>
      </c>
      <c r="F11" s="30" t="s">
        <v>1360</v>
      </c>
      <c r="G11" s="30" t="s">
        <v>1361</v>
      </c>
      <c r="H11" s="31">
        <f t="shared" si="0"/>
        <v>25.064999999999998</v>
      </c>
      <c r="I11" s="36">
        <v>76.4</v>
      </c>
      <c r="J11" s="36">
        <f t="shared" si="1"/>
        <v>30.560000000000002</v>
      </c>
      <c r="K11" s="36">
        <f t="shared" si="2"/>
        <v>55.625</v>
      </c>
    </row>
    <row r="12" spans="1:11" ht="24.75" customHeight="1">
      <c r="A12" s="35"/>
      <c r="B12" s="28" t="s">
        <v>1362</v>
      </c>
      <c r="C12" s="29">
        <v>1082901007</v>
      </c>
      <c r="D12" s="29">
        <v>1</v>
      </c>
      <c r="E12" s="28" t="s">
        <v>1363</v>
      </c>
      <c r="F12" s="116" t="s">
        <v>1364</v>
      </c>
      <c r="G12" s="30" t="s">
        <v>303</v>
      </c>
      <c r="H12" s="31">
        <f t="shared" si="0"/>
        <v>31.529999999999998</v>
      </c>
      <c r="I12" s="36">
        <v>76.4</v>
      </c>
      <c r="J12" s="36">
        <f t="shared" si="1"/>
        <v>30.560000000000002</v>
      </c>
      <c r="K12" s="36">
        <f t="shared" si="2"/>
        <v>62.09</v>
      </c>
    </row>
    <row r="13" spans="1:11" ht="24.75" customHeight="1">
      <c r="A13" s="27" t="s">
        <v>1365</v>
      </c>
      <c r="B13" s="28" t="s">
        <v>1366</v>
      </c>
      <c r="C13" s="29">
        <v>1082902001</v>
      </c>
      <c r="D13" s="29">
        <v>1</v>
      </c>
      <c r="E13" s="30" t="s">
        <v>1367</v>
      </c>
      <c r="F13" s="30" t="s">
        <v>1368</v>
      </c>
      <c r="G13" s="30" t="s">
        <v>284</v>
      </c>
      <c r="H13" s="31">
        <f t="shared" si="0"/>
        <v>29.339999999999996</v>
      </c>
      <c r="I13" s="36">
        <v>75.6</v>
      </c>
      <c r="J13" s="36">
        <f t="shared" si="1"/>
        <v>30.24</v>
      </c>
      <c r="K13" s="36">
        <f t="shared" si="2"/>
        <v>59.58</v>
      </c>
    </row>
    <row r="14" spans="1:11" ht="24.75" customHeight="1">
      <c r="A14" s="32"/>
      <c r="B14" s="28" t="s">
        <v>944</v>
      </c>
      <c r="C14" s="29">
        <v>1082902002</v>
      </c>
      <c r="D14" s="29">
        <v>1</v>
      </c>
      <c r="E14" s="30" t="s">
        <v>1369</v>
      </c>
      <c r="F14" s="30" t="s">
        <v>1370</v>
      </c>
      <c r="G14" s="30" t="s">
        <v>1371</v>
      </c>
      <c r="H14" s="31">
        <f t="shared" si="0"/>
        <v>32.79</v>
      </c>
      <c r="I14" s="36">
        <v>75.8</v>
      </c>
      <c r="J14" s="36">
        <f t="shared" si="1"/>
        <v>30.32</v>
      </c>
      <c r="K14" s="36">
        <f t="shared" si="2"/>
        <v>63.11</v>
      </c>
    </row>
    <row r="15" spans="1:11" ht="24.75" customHeight="1">
      <c r="A15" s="32"/>
      <c r="B15" s="28" t="s">
        <v>1372</v>
      </c>
      <c r="C15" s="29">
        <v>1082902006</v>
      </c>
      <c r="D15" s="29">
        <v>1</v>
      </c>
      <c r="E15" s="30" t="s">
        <v>1373</v>
      </c>
      <c r="F15" s="30" t="s">
        <v>1374</v>
      </c>
      <c r="G15" s="30" t="s">
        <v>1375</v>
      </c>
      <c r="H15" s="31">
        <f t="shared" si="0"/>
        <v>28.904999999999998</v>
      </c>
      <c r="I15" s="36">
        <v>77</v>
      </c>
      <c r="J15" s="36">
        <f t="shared" si="1"/>
        <v>30.8</v>
      </c>
      <c r="K15" s="36">
        <f t="shared" si="2"/>
        <v>59.705</v>
      </c>
    </row>
    <row r="16" spans="1:11" ht="24.75" customHeight="1">
      <c r="A16" s="35"/>
      <c r="B16" s="28" t="s">
        <v>1376</v>
      </c>
      <c r="C16" s="29">
        <v>1082902007</v>
      </c>
      <c r="D16" s="29">
        <v>1</v>
      </c>
      <c r="E16" s="30" t="s">
        <v>1377</v>
      </c>
      <c r="F16" s="30" t="s">
        <v>1378</v>
      </c>
      <c r="G16" s="30" t="s">
        <v>309</v>
      </c>
      <c r="H16" s="31">
        <f t="shared" si="0"/>
        <v>30.42</v>
      </c>
      <c r="I16" s="36">
        <v>73.8</v>
      </c>
      <c r="J16" s="36">
        <f t="shared" si="1"/>
        <v>29.52</v>
      </c>
      <c r="K16" s="36">
        <f t="shared" si="2"/>
        <v>59.94</v>
      </c>
    </row>
    <row r="17" spans="1:11" ht="24.75" customHeight="1">
      <c r="A17" s="27" t="s">
        <v>1379</v>
      </c>
      <c r="B17" s="27" t="s">
        <v>1380</v>
      </c>
      <c r="C17" s="34">
        <v>9082903001</v>
      </c>
      <c r="D17" s="34">
        <v>2</v>
      </c>
      <c r="E17" s="30" t="s">
        <v>1381</v>
      </c>
      <c r="F17" s="30" t="s">
        <v>1382</v>
      </c>
      <c r="G17" s="30" t="s">
        <v>1383</v>
      </c>
      <c r="H17" s="31">
        <f t="shared" si="0"/>
        <v>38.879999999999995</v>
      </c>
      <c r="I17" s="36">
        <v>78.4</v>
      </c>
      <c r="J17" s="36">
        <f t="shared" si="1"/>
        <v>31.360000000000003</v>
      </c>
      <c r="K17" s="36">
        <f t="shared" si="2"/>
        <v>70.24</v>
      </c>
    </row>
    <row r="18" spans="1:11" ht="24.75" customHeight="1">
      <c r="A18" s="35"/>
      <c r="B18" s="35"/>
      <c r="C18" s="35"/>
      <c r="D18" s="35"/>
      <c r="E18" s="30" t="s">
        <v>1384</v>
      </c>
      <c r="F18" s="30" t="s">
        <v>1385</v>
      </c>
      <c r="G18" s="30" t="s">
        <v>1386</v>
      </c>
      <c r="H18" s="31">
        <f t="shared" si="0"/>
        <v>33.795</v>
      </c>
      <c r="I18" s="36">
        <v>81.8</v>
      </c>
      <c r="J18" s="36">
        <f t="shared" si="1"/>
        <v>32.72</v>
      </c>
      <c r="K18" s="36">
        <f t="shared" si="2"/>
        <v>66.515</v>
      </c>
    </row>
  </sheetData>
  <sheetProtection/>
  <mergeCells count="10">
    <mergeCell ref="A1:K1"/>
    <mergeCell ref="A3:A12"/>
    <mergeCell ref="A13:A16"/>
    <mergeCell ref="A17:A18"/>
    <mergeCell ref="B6:B10"/>
    <mergeCell ref="B17:B18"/>
    <mergeCell ref="C6:C10"/>
    <mergeCell ref="C17:C18"/>
    <mergeCell ref="D6:D10"/>
    <mergeCell ref="D17:D1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workbookViewId="0" topLeftCell="A43">
      <selection activeCell="E52" sqref="E52"/>
    </sheetView>
  </sheetViews>
  <sheetFormatPr defaultColWidth="9.00390625" defaultRowHeight="14.25"/>
  <cols>
    <col min="1" max="1" width="17.75390625" style="0" customWidth="1"/>
    <col min="2" max="2" width="12.25390625" style="0" customWidth="1"/>
    <col min="3" max="3" width="13.50390625" style="0" customWidth="1"/>
    <col min="6" max="6" width="14.75390625" style="0" customWidth="1"/>
  </cols>
  <sheetData>
    <row r="1" spans="1:11" ht="30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</row>
    <row r="2" spans="1:11" ht="4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1387</v>
      </c>
      <c r="F2" s="4" t="s">
        <v>6</v>
      </c>
      <c r="G2" s="5" t="s">
        <v>7</v>
      </c>
      <c r="H2" s="6" t="s">
        <v>8</v>
      </c>
      <c r="I2" s="5" t="s">
        <v>9</v>
      </c>
      <c r="J2" s="6" t="s">
        <v>8</v>
      </c>
      <c r="K2" s="6" t="s">
        <v>1388</v>
      </c>
    </row>
    <row r="3" spans="1:11" ht="24.75" customHeight="1">
      <c r="A3" s="7" t="s">
        <v>1389</v>
      </c>
      <c r="B3" s="8" t="s">
        <v>1390</v>
      </c>
      <c r="C3" s="9" t="s">
        <v>1391</v>
      </c>
      <c r="D3" s="9">
        <v>3</v>
      </c>
      <c r="E3" s="10" t="s">
        <v>1392</v>
      </c>
      <c r="F3" s="11" t="s">
        <v>1393</v>
      </c>
      <c r="G3" s="11" t="s">
        <v>1394</v>
      </c>
      <c r="H3" s="12">
        <f aca="true" t="shared" si="0" ref="H3:H52">G3*0.3</f>
        <v>38.01</v>
      </c>
      <c r="I3" s="11">
        <v>81.2</v>
      </c>
      <c r="J3" s="12">
        <f aca="true" t="shared" si="1" ref="J3:J52">I3*0.4</f>
        <v>32.480000000000004</v>
      </c>
      <c r="K3" s="12">
        <f aca="true" t="shared" si="2" ref="K3:K52">H3+J3</f>
        <v>70.49000000000001</v>
      </c>
    </row>
    <row r="4" spans="1:11" ht="24.75" customHeight="1">
      <c r="A4" s="13"/>
      <c r="B4" s="8"/>
      <c r="C4" s="9"/>
      <c r="D4" s="9"/>
      <c r="E4" s="10" t="s">
        <v>1395</v>
      </c>
      <c r="F4" s="11" t="s">
        <v>1396</v>
      </c>
      <c r="G4" s="11" t="s">
        <v>1397</v>
      </c>
      <c r="H4" s="12">
        <f t="shared" si="0"/>
        <v>36.51</v>
      </c>
      <c r="I4" s="11">
        <v>78.4</v>
      </c>
      <c r="J4" s="12">
        <f t="shared" si="1"/>
        <v>31.360000000000003</v>
      </c>
      <c r="K4" s="12">
        <f t="shared" si="2"/>
        <v>67.87</v>
      </c>
    </row>
    <row r="5" spans="1:11" ht="24.75" customHeight="1">
      <c r="A5" s="13"/>
      <c r="B5" s="8"/>
      <c r="C5" s="9"/>
      <c r="D5" s="9"/>
      <c r="E5" s="10" t="s">
        <v>1398</v>
      </c>
      <c r="F5" s="11" t="s">
        <v>1399</v>
      </c>
      <c r="G5" s="11" t="s">
        <v>1400</v>
      </c>
      <c r="H5" s="12">
        <f t="shared" si="0"/>
        <v>30.585</v>
      </c>
      <c r="I5" s="11">
        <v>69.6</v>
      </c>
      <c r="J5" s="12">
        <f t="shared" si="1"/>
        <v>27.84</v>
      </c>
      <c r="K5" s="12">
        <f t="shared" si="2"/>
        <v>58.425</v>
      </c>
    </row>
    <row r="6" spans="1:11" ht="24.75" customHeight="1">
      <c r="A6" s="13"/>
      <c r="B6" s="9" t="s">
        <v>874</v>
      </c>
      <c r="C6" s="10" t="s">
        <v>1401</v>
      </c>
      <c r="D6" s="9">
        <v>1</v>
      </c>
      <c r="E6" s="10" t="s">
        <v>1402</v>
      </c>
      <c r="F6" s="11" t="s">
        <v>1403</v>
      </c>
      <c r="G6" s="11" t="s">
        <v>1404</v>
      </c>
      <c r="H6" s="12">
        <f t="shared" si="0"/>
        <v>32.145</v>
      </c>
      <c r="I6" s="11">
        <v>81</v>
      </c>
      <c r="J6" s="12">
        <f t="shared" si="1"/>
        <v>32.4</v>
      </c>
      <c r="K6" s="12">
        <f t="shared" si="2"/>
        <v>64.545</v>
      </c>
    </row>
    <row r="7" spans="1:11" ht="24.75" customHeight="1">
      <c r="A7" s="13"/>
      <c r="B7" s="8" t="s">
        <v>944</v>
      </c>
      <c r="C7" s="10" t="s">
        <v>1405</v>
      </c>
      <c r="D7" s="9">
        <v>2</v>
      </c>
      <c r="E7" s="11" t="s">
        <v>1406</v>
      </c>
      <c r="F7" s="11" t="s">
        <v>1407</v>
      </c>
      <c r="G7" s="11" t="s">
        <v>1408</v>
      </c>
      <c r="H7" s="12">
        <f t="shared" si="0"/>
        <v>35.43</v>
      </c>
      <c r="I7" s="11">
        <v>75.4</v>
      </c>
      <c r="J7" s="12">
        <f t="shared" si="1"/>
        <v>30.160000000000004</v>
      </c>
      <c r="K7" s="12">
        <f t="shared" si="2"/>
        <v>65.59</v>
      </c>
    </row>
    <row r="8" spans="1:11" ht="24.75" customHeight="1">
      <c r="A8" s="13"/>
      <c r="B8" s="8"/>
      <c r="C8" s="10"/>
      <c r="D8" s="9"/>
      <c r="E8" s="11" t="s">
        <v>1409</v>
      </c>
      <c r="F8" s="11" t="s">
        <v>1410</v>
      </c>
      <c r="G8" s="11" t="s">
        <v>1411</v>
      </c>
      <c r="H8" s="12">
        <f t="shared" si="0"/>
        <v>28.470000000000002</v>
      </c>
      <c r="I8" s="11">
        <v>73</v>
      </c>
      <c r="J8" s="12">
        <f t="shared" si="1"/>
        <v>29.200000000000003</v>
      </c>
      <c r="K8" s="12">
        <f t="shared" si="2"/>
        <v>57.67</v>
      </c>
    </row>
    <row r="9" spans="1:11" ht="24.75" customHeight="1">
      <c r="A9" s="13"/>
      <c r="B9" s="8" t="s">
        <v>893</v>
      </c>
      <c r="C9" s="9" t="s">
        <v>1412</v>
      </c>
      <c r="D9" s="9">
        <v>2</v>
      </c>
      <c r="E9" s="10" t="s">
        <v>1413</v>
      </c>
      <c r="F9" s="11" t="s">
        <v>1414</v>
      </c>
      <c r="G9" s="11" t="s">
        <v>1415</v>
      </c>
      <c r="H9" s="12">
        <f t="shared" si="0"/>
        <v>29.639999999999997</v>
      </c>
      <c r="I9" s="11">
        <v>78.4</v>
      </c>
      <c r="J9" s="12">
        <f t="shared" si="1"/>
        <v>31.360000000000003</v>
      </c>
      <c r="K9" s="12">
        <f t="shared" si="2"/>
        <v>61</v>
      </c>
    </row>
    <row r="10" spans="1:11" ht="24.75" customHeight="1">
      <c r="A10" s="13"/>
      <c r="B10" s="8"/>
      <c r="C10" s="9"/>
      <c r="D10" s="9"/>
      <c r="E10" s="11" t="s">
        <v>1416</v>
      </c>
      <c r="F10" s="11" t="s">
        <v>1417</v>
      </c>
      <c r="G10" s="11" t="s">
        <v>1418</v>
      </c>
      <c r="H10" s="12">
        <f t="shared" si="0"/>
        <v>21.24</v>
      </c>
      <c r="I10" s="11">
        <v>71.2</v>
      </c>
      <c r="J10" s="12">
        <f t="shared" si="1"/>
        <v>28.480000000000004</v>
      </c>
      <c r="K10" s="12">
        <f t="shared" si="2"/>
        <v>49.72</v>
      </c>
    </row>
    <row r="11" spans="1:11" ht="24.75" customHeight="1">
      <c r="A11" s="13"/>
      <c r="B11" s="8" t="s">
        <v>400</v>
      </c>
      <c r="C11" s="11" t="s">
        <v>1419</v>
      </c>
      <c r="D11" s="9">
        <v>3</v>
      </c>
      <c r="E11" s="11" t="s">
        <v>1420</v>
      </c>
      <c r="F11" s="11" t="s">
        <v>1421</v>
      </c>
      <c r="G11" s="11" t="s">
        <v>1422</v>
      </c>
      <c r="H11" s="12">
        <f t="shared" si="0"/>
        <v>33.839999999999996</v>
      </c>
      <c r="I11" s="11">
        <v>70.8</v>
      </c>
      <c r="J11" s="12">
        <f t="shared" si="1"/>
        <v>28.32</v>
      </c>
      <c r="K11" s="12">
        <f t="shared" si="2"/>
        <v>62.16</v>
      </c>
    </row>
    <row r="12" spans="1:11" ht="24.75" customHeight="1">
      <c r="A12" s="13"/>
      <c r="B12" s="8"/>
      <c r="C12" s="11"/>
      <c r="D12" s="9"/>
      <c r="E12" s="11" t="s">
        <v>1423</v>
      </c>
      <c r="F12" s="11" t="s">
        <v>1424</v>
      </c>
      <c r="G12" s="11" t="s">
        <v>692</v>
      </c>
      <c r="H12" s="12">
        <f t="shared" si="0"/>
        <v>26.729999999999997</v>
      </c>
      <c r="I12" s="11">
        <v>65</v>
      </c>
      <c r="J12" s="12">
        <f t="shared" si="1"/>
        <v>26</v>
      </c>
      <c r="K12" s="12">
        <f t="shared" si="2"/>
        <v>52.73</v>
      </c>
    </row>
    <row r="13" spans="1:11" ht="24.75" customHeight="1">
      <c r="A13" s="13"/>
      <c r="B13" s="8"/>
      <c r="C13" s="11"/>
      <c r="D13" s="9"/>
      <c r="E13" s="11" t="s">
        <v>1425</v>
      </c>
      <c r="F13" s="11" t="s">
        <v>1426</v>
      </c>
      <c r="G13" s="11" t="s">
        <v>1427</v>
      </c>
      <c r="H13" s="12">
        <f t="shared" si="0"/>
        <v>22.08</v>
      </c>
      <c r="I13" s="11">
        <v>71.8</v>
      </c>
      <c r="J13" s="12">
        <f t="shared" si="1"/>
        <v>28.72</v>
      </c>
      <c r="K13" s="12">
        <f t="shared" si="2"/>
        <v>50.8</v>
      </c>
    </row>
    <row r="14" spans="1:11" ht="24.75" customHeight="1">
      <c r="A14" s="13"/>
      <c r="B14" s="8" t="s">
        <v>1428</v>
      </c>
      <c r="C14" s="9">
        <v>4083001009</v>
      </c>
      <c r="D14" s="9">
        <v>2</v>
      </c>
      <c r="E14" s="11" t="s">
        <v>1429</v>
      </c>
      <c r="F14" s="11" t="s">
        <v>1430</v>
      </c>
      <c r="G14" s="11" t="s">
        <v>775</v>
      </c>
      <c r="H14" s="12">
        <f t="shared" si="0"/>
        <v>25.32</v>
      </c>
      <c r="I14" s="11">
        <v>75.6</v>
      </c>
      <c r="J14" s="12">
        <f t="shared" si="1"/>
        <v>30.24</v>
      </c>
      <c r="K14" s="12">
        <f t="shared" si="2"/>
        <v>55.56</v>
      </c>
    </row>
    <row r="15" spans="1:11" ht="24.75" customHeight="1">
      <c r="A15" s="13"/>
      <c r="B15" s="8"/>
      <c r="C15" s="9"/>
      <c r="D15" s="9"/>
      <c r="E15" s="11" t="s">
        <v>1431</v>
      </c>
      <c r="F15" s="11" t="s">
        <v>1432</v>
      </c>
      <c r="G15" s="11" t="s">
        <v>1433</v>
      </c>
      <c r="H15" s="12">
        <f t="shared" si="0"/>
        <v>24.06</v>
      </c>
      <c r="I15" s="11">
        <v>78</v>
      </c>
      <c r="J15" s="12">
        <f t="shared" si="1"/>
        <v>31.200000000000003</v>
      </c>
      <c r="K15" s="12">
        <f t="shared" si="2"/>
        <v>55.260000000000005</v>
      </c>
    </row>
    <row r="16" spans="1:11" ht="24.75" customHeight="1">
      <c r="A16" s="7" t="s">
        <v>1389</v>
      </c>
      <c r="B16" s="8" t="s">
        <v>72</v>
      </c>
      <c r="C16" s="9">
        <v>5083001011</v>
      </c>
      <c r="D16" s="9">
        <v>1</v>
      </c>
      <c r="E16" s="11" t="s">
        <v>1434</v>
      </c>
      <c r="F16" s="11" t="s">
        <v>1435</v>
      </c>
      <c r="G16" s="11" t="s">
        <v>1436</v>
      </c>
      <c r="H16" s="12">
        <f t="shared" si="0"/>
        <v>25.26</v>
      </c>
      <c r="I16" s="11">
        <v>72</v>
      </c>
      <c r="J16" s="12">
        <f t="shared" si="1"/>
        <v>28.8</v>
      </c>
      <c r="K16" s="12">
        <f t="shared" si="2"/>
        <v>54.06</v>
      </c>
    </row>
    <row r="17" spans="1:11" ht="24.75" customHeight="1">
      <c r="A17" s="13"/>
      <c r="B17" s="8" t="s">
        <v>1437</v>
      </c>
      <c r="C17" s="9" t="s">
        <v>1438</v>
      </c>
      <c r="D17" s="9">
        <v>1</v>
      </c>
      <c r="E17" s="10" t="s">
        <v>1439</v>
      </c>
      <c r="F17" s="11" t="s">
        <v>1440</v>
      </c>
      <c r="G17" s="11" t="s">
        <v>1441</v>
      </c>
      <c r="H17" s="12">
        <f t="shared" si="0"/>
        <v>27.255</v>
      </c>
      <c r="I17" s="11">
        <v>71.8</v>
      </c>
      <c r="J17" s="12">
        <f t="shared" si="1"/>
        <v>28.72</v>
      </c>
      <c r="K17" s="12">
        <f t="shared" si="2"/>
        <v>55.974999999999994</v>
      </c>
    </row>
    <row r="18" spans="1:11" ht="24.75" customHeight="1">
      <c r="A18" s="13"/>
      <c r="B18" s="8" t="s">
        <v>1442</v>
      </c>
      <c r="C18" s="9">
        <v>9083001013</v>
      </c>
      <c r="D18" s="9">
        <v>3</v>
      </c>
      <c r="E18" s="10" t="s">
        <v>1443</v>
      </c>
      <c r="F18" s="11" t="s">
        <v>1444</v>
      </c>
      <c r="G18" s="11" t="s">
        <v>1445</v>
      </c>
      <c r="H18" s="12">
        <f t="shared" si="0"/>
        <v>34.574999999999996</v>
      </c>
      <c r="I18" s="11">
        <v>80.2</v>
      </c>
      <c r="J18" s="12">
        <f t="shared" si="1"/>
        <v>32.080000000000005</v>
      </c>
      <c r="K18" s="12">
        <f t="shared" si="2"/>
        <v>66.655</v>
      </c>
    </row>
    <row r="19" spans="1:11" ht="24.75" customHeight="1">
      <c r="A19" s="13"/>
      <c r="B19" s="8"/>
      <c r="C19" s="9"/>
      <c r="D19" s="9"/>
      <c r="E19" s="10" t="s">
        <v>1446</v>
      </c>
      <c r="F19" s="11" t="s">
        <v>1447</v>
      </c>
      <c r="G19" s="11" t="s">
        <v>1448</v>
      </c>
      <c r="H19" s="12">
        <f t="shared" si="0"/>
        <v>36.27</v>
      </c>
      <c r="I19" s="11">
        <v>75.8</v>
      </c>
      <c r="J19" s="12">
        <f t="shared" si="1"/>
        <v>30.32</v>
      </c>
      <c r="K19" s="12">
        <f t="shared" si="2"/>
        <v>66.59</v>
      </c>
    </row>
    <row r="20" spans="1:11" ht="24.75" customHeight="1">
      <c r="A20" s="13"/>
      <c r="B20" s="8"/>
      <c r="C20" s="9"/>
      <c r="D20" s="9"/>
      <c r="E20" s="10" t="s">
        <v>1449</v>
      </c>
      <c r="F20" s="11" t="s">
        <v>1450</v>
      </c>
      <c r="G20" s="11" t="s">
        <v>1451</v>
      </c>
      <c r="H20" s="12">
        <f t="shared" si="0"/>
        <v>33.54</v>
      </c>
      <c r="I20" s="11">
        <v>79.8</v>
      </c>
      <c r="J20" s="12">
        <f t="shared" si="1"/>
        <v>31.92</v>
      </c>
      <c r="K20" s="12">
        <f t="shared" si="2"/>
        <v>65.46000000000001</v>
      </c>
    </row>
    <row r="21" spans="1:11" ht="24.75" customHeight="1">
      <c r="A21" s="13"/>
      <c r="B21" s="9" t="s">
        <v>1452</v>
      </c>
      <c r="C21" s="9" t="s">
        <v>1453</v>
      </c>
      <c r="D21" s="9">
        <v>1</v>
      </c>
      <c r="E21" s="10" t="s">
        <v>59</v>
      </c>
      <c r="F21" s="11" t="s">
        <v>1454</v>
      </c>
      <c r="G21" s="11" t="s">
        <v>201</v>
      </c>
      <c r="H21" s="12">
        <f t="shared" si="0"/>
        <v>35.19</v>
      </c>
      <c r="I21" s="11">
        <v>77.4</v>
      </c>
      <c r="J21" s="12">
        <f t="shared" si="1"/>
        <v>30.960000000000004</v>
      </c>
      <c r="K21" s="12">
        <f t="shared" si="2"/>
        <v>66.15</v>
      </c>
    </row>
    <row r="22" spans="1:11" ht="24.75" customHeight="1">
      <c r="A22" s="13"/>
      <c r="B22" s="8" t="s">
        <v>1455</v>
      </c>
      <c r="C22" s="9" t="s">
        <v>1456</v>
      </c>
      <c r="D22" s="9">
        <v>1</v>
      </c>
      <c r="E22" s="10" t="s">
        <v>1457</v>
      </c>
      <c r="F22" s="11" t="s">
        <v>1458</v>
      </c>
      <c r="G22" s="11" t="s">
        <v>1459</v>
      </c>
      <c r="H22" s="12">
        <f t="shared" si="0"/>
        <v>29.4</v>
      </c>
      <c r="I22" s="11">
        <v>80.4</v>
      </c>
      <c r="J22" s="12">
        <f t="shared" si="1"/>
        <v>32.160000000000004</v>
      </c>
      <c r="K22" s="12">
        <f t="shared" si="2"/>
        <v>61.56</v>
      </c>
    </row>
    <row r="23" spans="1:11" ht="24.75" customHeight="1">
      <c r="A23" s="14" t="s">
        <v>1460</v>
      </c>
      <c r="B23" s="8" t="s">
        <v>1461</v>
      </c>
      <c r="C23" s="11" t="s">
        <v>1462</v>
      </c>
      <c r="D23" s="9">
        <v>2</v>
      </c>
      <c r="E23" s="11" t="s">
        <v>1463</v>
      </c>
      <c r="F23" s="11" t="s">
        <v>1464</v>
      </c>
      <c r="G23" s="11" t="s">
        <v>1465</v>
      </c>
      <c r="H23" s="12">
        <f t="shared" si="0"/>
        <v>39.959999999999994</v>
      </c>
      <c r="I23" s="11">
        <v>77.8</v>
      </c>
      <c r="J23" s="12">
        <f t="shared" si="1"/>
        <v>31.12</v>
      </c>
      <c r="K23" s="12">
        <f t="shared" si="2"/>
        <v>71.08</v>
      </c>
    </row>
    <row r="24" spans="1:11" ht="24.75" customHeight="1">
      <c r="A24" s="15"/>
      <c r="B24" s="8" t="s">
        <v>1466</v>
      </c>
      <c r="C24" s="11" t="s">
        <v>1467</v>
      </c>
      <c r="D24" s="9">
        <v>2</v>
      </c>
      <c r="E24" s="11" t="s">
        <v>1468</v>
      </c>
      <c r="F24" s="11" t="s">
        <v>1469</v>
      </c>
      <c r="G24" s="11" t="s">
        <v>606</v>
      </c>
      <c r="H24" s="12">
        <f t="shared" si="0"/>
        <v>37.68</v>
      </c>
      <c r="I24" s="11">
        <v>72.8</v>
      </c>
      <c r="J24" s="12">
        <f t="shared" si="1"/>
        <v>29.12</v>
      </c>
      <c r="K24" s="12">
        <f t="shared" si="2"/>
        <v>66.8</v>
      </c>
    </row>
    <row r="25" spans="1:11" ht="24.75" customHeight="1">
      <c r="A25" s="15"/>
      <c r="B25" s="8" t="s">
        <v>1470</v>
      </c>
      <c r="C25" s="11" t="s">
        <v>1471</v>
      </c>
      <c r="D25" s="9">
        <v>2</v>
      </c>
      <c r="E25" s="11" t="s">
        <v>1472</v>
      </c>
      <c r="F25" s="11" t="s">
        <v>1473</v>
      </c>
      <c r="G25" s="11" t="s">
        <v>1331</v>
      </c>
      <c r="H25" s="12">
        <f t="shared" si="0"/>
        <v>35.339999999999996</v>
      </c>
      <c r="I25" s="11">
        <v>70</v>
      </c>
      <c r="J25" s="12">
        <f t="shared" si="1"/>
        <v>28</v>
      </c>
      <c r="K25" s="12">
        <f t="shared" si="2"/>
        <v>63.339999999999996</v>
      </c>
    </row>
    <row r="26" spans="1:11" ht="24.75" customHeight="1">
      <c r="A26" s="15"/>
      <c r="B26" s="8" t="s">
        <v>421</v>
      </c>
      <c r="C26" s="11" t="s">
        <v>1474</v>
      </c>
      <c r="D26" s="9">
        <v>2</v>
      </c>
      <c r="E26" s="10" t="s">
        <v>1475</v>
      </c>
      <c r="F26" s="11" t="s">
        <v>1476</v>
      </c>
      <c r="G26" s="11" t="s">
        <v>1477</v>
      </c>
      <c r="H26" s="12">
        <f t="shared" si="0"/>
        <v>23.729999999999997</v>
      </c>
      <c r="I26" s="11">
        <v>79.4</v>
      </c>
      <c r="J26" s="12">
        <f t="shared" si="1"/>
        <v>31.760000000000005</v>
      </c>
      <c r="K26" s="12">
        <f t="shared" si="2"/>
        <v>55.49</v>
      </c>
    </row>
    <row r="27" spans="1:11" ht="24.75" customHeight="1">
      <c r="A27" s="15"/>
      <c r="B27" s="8" t="s">
        <v>1478</v>
      </c>
      <c r="C27" s="11" t="s">
        <v>1479</v>
      </c>
      <c r="D27" s="9">
        <v>1</v>
      </c>
      <c r="E27" s="11" t="s">
        <v>1480</v>
      </c>
      <c r="F27" s="11" t="s">
        <v>1481</v>
      </c>
      <c r="G27" s="11" t="s">
        <v>1482</v>
      </c>
      <c r="H27" s="12">
        <f t="shared" si="0"/>
        <v>25.29</v>
      </c>
      <c r="I27" s="11">
        <v>74</v>
      </c>
      <c r="J27" s="12">
        <f t="shared" si="1"/>
        <v>29.6</v>
      </c>
      <c r="K27" s="12">
        <f t="shared" si="2"/>
        <v>54.89</v>
      </c>
    </row>
    <row r="28" spans="1:11" ht="24.75" customHeight="1">
      <c r="A28" s="7" t="s">
        <v>1483</v>
      </c>
      <c r="B28" s="16" t="s">
        <v>270</v>
      </c>
      <c r="C28" s="16" t="s">
        <v>1484</v>
      </c>
      <c r="D28" s="16">
        <v>2</v>
      </c>
      <c r="E28" s="10" t="s">
        <v>1485</v>
      </c>
      <c r="F28" s="11" t="s">
        <v>1486</v>
      </c>
      <c r="G28" s="11" t="s">
        <v>1355</v>
      </c>
      <c r="H28" s="12">
        <f t="shared" si="0"/>
        <v>33.18</v>
      </c>
      <c r="I28" s="11">
        <v>73</v>
      </c>
      <c r="J28" s="12">
        <f t="shared" si="1"/>
        <v>29.200000000000003</v>
      </c>
      <c r="K28" s="12">
        <f t="shared" si="2"/>
        <v>62.38</v>
      </c>
    </row>
    <row r="29" spans="1:11" ht="24.75" customHeight="1">
      <c r="A29" s="13"/>
      <c r="B29" s="17"/>
      <c r="C29" s="17"/>
      <c r="D29" s="17"/>
      <c r="E29" s="10" t="s">
        <v>1487</v>
      </c>
      <c r="F29" s="11" t="s">
        <v>1488</v>
      </c>
      <c r="G29" s="11" t="s">
        <v>189</v>
      </c>
      <c r="H29" s="12">
        <f t="shared" si="0"/>
        <v>33.48</v>
      </c>
      <c r="I29" s="11">
        <v>70.2</v>
      </c>
      <c r="J29" s="12">
        <f t="shared" si="1"/>
        <v>28.080000000000002</v>
      </c>
      <c r="K29" s="12">
        <f t="shared" si="2"/>
        <v>61.56</v>
      </c>
    </row>
    <row r="30" spans="1:11" ht="24.75" customHeight="1">
      <c r="A30" s="18"/>
      <c r="B30" s="8" t="s">
        <v>94</v>
      </c>
      <c r="C30" s="10" t="s">
        <v>1489</v>
      </c>
      <c r="D30" s="9">
        <v>3</v>
      </c>
      <c r="E30" s="10" t="s">
        <v>1490</v>
      </c>
      <c r="F30" s="11" t="s">
        <v>1491</v>
      </c>
      <c r="G30" s="11" t="s">
        <v>1138</v>
      </c>
      <c r="H30" s="12">
        <f t="shared" si="0"/>
        <v>34.71</v>
      </c>
      <c r="I30" s="11">
        <v>79.6</v>
      </c>
      <c r="J30" s="12">
        <f t="shared" si="1"/>
        <v>31.84</v>
      </c>
      <c r="K30" s="12">
        <f t="shared" si="2"/>
        <v>66.55</v>
      </c>
    </row>
    <row r="31" spans="1:11" ht="24.75" customHeight="1">
      <c r="A31" s="7" t="s">
        <v>1483</v>
      </c>
      <c r="B31" s="8" t="s">
        <v>1455</v>
      </c>
      <c r="C31" s="9" t="s">
        <v>1492</v>
      </c>
      <c r="D31" s="9">
        <v>1</v>
      </c>
      <c r="E31" s="10" t="s">
        <v>1493</v>
      </c>
      <c r="F31" s="11" t="s">
        <v>1494</v>
      </c>
      <c r="G31" s="11" t="s">
        <v>1495</v>
      </c>
      <c r="H31" s="12">
        <f t="shared" si="0"/>
        <v>27.99</v>
      </c>
      <c r="I31" s="11">
        <v>81.6</v>
      </c>
      <c r="J31" s="12">
        <f t="shared" si="1"/>
        <v>32.64</v>
      </c>
      <c r="K31" s="12">
        <f t="shared" si="2"/>
        <v>60.629999999999995</v>
      </c>
    </row>
    <row r="32" spans="1:11" ht="24.75" customHeight="1">
      <c r="A32" s="13"/>
      <c r="B32" s="8" t="s">
        <v>384</v>
      </c>
      <c r="C32" s="9" t="s">
        <v>1496</v>
      </c>
      <c r="D32" s="9">
        <v>2</v>
      </c>
      <c r="E32" s="11" t="s">
        <v>1497</v>
      </c>
      <c r="F32" s="11" t="s">
        <v>1498</v>
      </c>
      <c r="G32" s="11" t="s">
        <v>1499</v>
      </c>
      <c r="H32" s="12">
        <f t="shared" si="0"/>
        <v>36.93</v>
      </c>
      <c r="I32" s="11">
        <v>78.2</v>
      </c>
      <c r="J32" s="12">
        <f t="shared" si="1"/>
        <v>31.28</v>
      </c>
      <c r="K32" s="12">
        <f t="shared" si="2"/>
        <v>68.21000000000001</v>
      </c>
    </row>
    <row r="33" spans="1:11" ht="24.75" customHeight="1">
      <c r="A33" s="13"/>
      <c r="B33" s="8"/>
      <c r="C33" s="9"/>
      <c r="D33" s="9"/>
      <c r="E33" s="11" t="s">
        <v>1500</v>
      </c>
      <c r="F33" s="11" t="s">
        <v>1501</v>
      </c>
      <c r="G33" s="11" t="s">
        <v>453</v>
      </c>
      <c r="H33" s="12">
        <f t="shared" si="0"/>
        <v>35.235</v>
      </c>
      <c r="I33" s="11">
        <v>81.2</v>
      </c>
      <c r="J33" s="12">
        <f t="shared" si="1"/>
        <v>32.480000000000004</v>
      </c>
      <c r="K33" s="12">
        <f t="shared" si="2"/>
        <v>67.715</v>
      </c>
    </row>
    <row r="34" spans="1:11" ht="24.75" customHeight="1">
      <c r="A34" s="14" t="s">
        <v>1502</v>
      </c>
      <c r="B34" s="9" t="s">
        <v>1503</v>
      </c>
      <c r="C34" s="9" t="s">
        <v>1504</v>
      </c>
      <c r="D34" s="9">
        <v>4</v>
      </c>
      <c r="E34" s="11" t="s">
        <v>1505</v>
      </c>
      <c r="F34" s="11" t="s">
        <v>1506</v>
      </c>
      <c r="G34" s="11" t="s">
        <v>1507</v>
      </c>
      <c r="H34" s="12">
        <f t="shared" si="0"/>
        <v>36.57</v>
      </c>
      <c r="I34" s="11">
        <v>75.4</v>
      </c>
      <c r="J34" s="12">
        <f t="shared" si="1"/>
        <v>30.160000000000004</v>
      </c>
      <c r="K34" s="12">
        <f t="shared" si="2"/>
        <v>66.73</v>
      </c>
    </row>
    <row r="35" spans="1:11" ht="24.75" customHeight="1">
      <c r="A35" s="14"/>
      <c r="B35" s="9"/>
      <c r="C35" s="9"/>
      <c r="D35" s="9"/>
      <c r="E35" s="10" t="s">
        <v>1508</v>
      </c>
      <c r="F35" s="11" t="s">
        <v>1509</v>
      </c>
      <c r="G35" s="11" t="s">
        <v>1510</v>
      </c>
      <c r="H35" s="12">
        <f t="shared" si="0"/>
        <v>26.61</v>
      </c>
      <c r="I35" s="11">
        <v>76.4</v>
      </c>
      <c r="J35" s="12">
        <f t="shared" si="1"/>
        <v>30.560000000000002</v>
      </c>
      <c r="K35" s="12">
        <f t="shared" si="2"/>
        <v>57.17</v>
      </c>
    </row>
    <row r="36" spans="1:11" ht="24.75" customHeight="1">
      <c r="A36" s="14" t="s">
        <v>1511</v>
      </c>
      <c r="B36" s="9" t="s">
        <v>1503</v>
      </c>
      <c r="C36" s="11" t="s">
        <v>1512</v>
      </c>
      <c r="D36" s="9">
        <v>1</v>
      </c>
      <c r="E36" s="10" t="s">
        <v>1513</v>
      </c>
      <c r="F36" s="11" t="s">
        <v>1514</v>
      </c>
      <c r="G36" s="11" t="s">
        <v>1009</v>
      </c>
      <c r="H36" s="12">
        <f t="shared" si="0"/>
        <v>25.5</v>
      </c>
      <c r="I36" s="11">
        <v>66</v>
      </c>
      <c r="J36" s="12">
        <f t="shared" si="1"/>
        <v>26.400000000000002</v>
      </c>
      <c r="K36" s="12">
        <f t="shared" si="2"/>
        <v>51.900000000000006</v>
      </c>
    </row>
    <row r="37" spans="1:11" ht="24.75" customHeight="1">
      <c r="A37" s="14"/>
      <c r="B37" s="19" t="s">
        <v>1103</v>
      </c>
      <c r="C37" s="16" t="s">
        <v>1515</v>
      </c>
      <c r="D37" s="16">
        <v>1</v>
      </c>
      <c r="E37" s="10" t="s">
        <v>1516</v>
      </c>
      <c r="F37" s="11" t="s">
        <v>1517</v>
      </c>
      <c r="G37" s="11" t="s">
        <v>1518</v>
      </c>
      <c r="H37" s="12">
        <f t="shared" si="0"/>
        <v>17.7</v>
      </c>
      <c r="I37" s="11">
        <v>69.8</v>
      </c>
      <c r="J37" s="12">
        <f t="shared" si="1"/>
        <v>27.92</v>
      </c>
      <c r="K37" s="12">
        <f t="shared" si="2"/>
        <v>45.620000000000005</v>
      </c>
    </row>
    <row r="38" spans="1:11" ht="24.75" customHeight="1">
      <c r="A38" s="14"/>
      <c r="B38" s="8" t="s">
        <v>384</v>
      </c>
      <c r="C38" s="9" t="s">
        <v>1519</v>
      </c>
      <c r="D38" s="9">
        <v>1</v>
      </c>
      <c r="E38" s="10" t="s">
        <v>1520</v>
      </c>
      <c r="F38" s="11" t="s">
        <v>1521</v>
      </c>
      <c r="G38" s="11" t="s">
        <v>1522</v>
      </c>
      <c r="H38" s="12">
        <f t="shared" si="0"/>
        <v>32.58</v>
      </c>
      <c r="I38" s="11">
        <v>73.8</v>
      </c>
      <c r="J38" s="12">
        <f t="shared" si="1"/>
        <v>29.52</v>
      </c>
      <c r="K38" s="12">
        <f t="shared" si="2"/>
        <v>62.099999999999994</v>
      </c>
    </row>
    <row r="39" spans="1:11" ht="24.75" customHeight="1">
      <c r="A39" s="14" t="s">
        <v>1523</v>
      </c>
      <c r="B39" s="9" t="s">
        <v>1503</v>
      </c>
      <c r="C39" s="9" t="s">
        <v>1524</v>
      </c>
      <c r="D39" s="9">
        <v>1</v>
      </c>
      <c r="E39" s="10" t="s">
        <v>1525</v>
      </c>
      <c r="F39" s="11" t="s">
        <v>1526</v>
      </c>
      <c r="G39" s="11" t="s">
        <v>1527</v>
      </c>
      <c r="H39" s="12">
        <f t="shared" si="0"/>
        <v>23.4</v>
      </c>
      <c r="I39" s="11">
        <v>73.2</v>
      </c>
      <c r="J39" s="12">
        <f t="shared" si="1"/>
        <v>29.28</v>
      </c>
      <c r="K39" s="12">
        <f t="shared" si="2"/>
        <v>52.68</v>
      </c>
    </row>
    <row r="40" spans="1:11" ht="24.75" customHeight="1">
      <c r="A40" s="15"/>
      <c r="B40" s="19" t="s">
        <v>384</v>
      </c>
      <c r="C40" s="20" t="s">
        <v>1528</v>
      </c>
      <c r="D40" s="16">
        <v>1</v>
      </c>
      <c r="E40" s="10" t="s">
        <v>1529</v>
      </c>
      <c r="F40" s="11" t="s">
        <v>1530</v>
      </c>
      <c r="G40" s="11" t="s">
        <v>1531</v>
      </c>
      <c r="H40" s="12">
        <f t="shared" si="0"/>
        <v>33.57</v>
      </c>
      <c r="I40" s="11">
        <v>80.8</v>
      </c>
      <c r="J40" s="12">
        <f t="shared" si="1"/>
        <v>32.32</v>
      </c>
      <c r="K40" s="12">
        <f t="shared" si="2"/>
        <v>65.89</v>
      </c>
    </row>
    <row r="41" spans="1:11" ht="24.75" customHeight="1">
      <c r="A41" s="14" t="s">
        <v>1532</v>
      </c>
      <c r="B41" s="9" t="s">
        <v>1503</v>
      </c>
      <c r="C41" s="11" t="s">
        <v>1533</v>
      </c>
      <c r="D41" s="9">
        <v>1</v>
      </c>
      <c r="E41" s="11" t="s">
        <v>1534</v>
      </c>
      <c r="F41" s="11" t="s">
        <v>1535</v>
      </c>
      <c r="G41" s="11" t="s">
        <v>1536</v>
      </c>
      <c r="H41" s="12">
        <f t="shared" si="0"/>
        <v>23.31</v>
      </c>
      <c r="I41" s="11">
        <v>73.6</v>
      </c>
      <c r="J41" s="12">
        <f t="shared" si="1"/>
        <v>29.439999999999998</v>
      </c>
      <c r="K41" s="12">
        <f t="shared" si="2"/>
        <v>52.75</v>
      </c>
    </row>
    <row r="42" spans="1:11" ht="24.75" customHeight="1">
      <c r="A42" s="15"/>
      <c r="B42" s="8" t="s">
        <v>384</v>
      </c>
      <c r="C42" s="9" t="s">
        <v>1537</v>
      </c>
      <c r="D42" s="9">
        <v>1</v>
      </c>
      <c r="E42" s="10" t="s">
        <v>1538</v>
      </c>
      <c r="F42" s="11" t="s">
        <v>1539</v>
      </c>
      <c r="G42" s="11" t="s">
        <v>1540</v>
      </c>
      <c r="H42" s="12">
        <f t="shared" si="0"/>
        <v>31.17</v>
      </c>
      <c r="I42" s="11">
        <v>76.6</v>
      </c>
      <c r="J42" s="12">
        <f t="shared" si="1"/>
        <v>30.64</v>
      </c>
      <c r="K42" s="12">
        <f t="shared" si="2"/>
        <v>61.81</v>
      </c>
    </row>
    <row r="43" spans="1:11" ht="24.75" customHeight="1">
      <c r="A43" s="14" t="s">
        <v>1541</v>
      </c>
      <c r="B43" s="9" t="s">
        <v>1503</v>
      </c>
      <c r="C43" s="9" t="s">
        <v>1542</v>
      </c>
      <c r="D43" s="9">
        <v>1</v>
      </c>
      <c r="E43" s="10" t="s">
        <v>1543</v>
      </c>
      <c r="F43" s="11" t="s">
        <v>1544</v>
      </c>
      <c r="G43" s="11" t="s">
        <v>1545</v>
      </c>
      <c r="H43" s="12">
        <f t="shared" si="0"/>
        <v>22.229999999999997</v>
      </c>
      <c r="I43" s="11">
        <v>70</v>
      </c>
      <c r="J43" s="12">
        <f t="shared" si="1"/>
        <v>28</v>
      </c>
      <c r="K43" s="12">
        <f t="shared" si="2"/>
        <v>50.23</v>
      </c>
    </row>
    <row r="44" spans="1:11" ht="24.75" customHeight="1">
      <c r="A44" s="15"/>
      <c r="B44" s="8" t="s">
        <v>384</v>
      </c>
      <c r="C44" s="9" t="s">
        <v>1546</v>
      </c>
      <c r="D44" s="9">
        <v>1</v>
      </c>
      <c r="E44" s="10" t="s">
        <v>1547</v>
      </c>
      <c r="F44" s="11" t="s">
        <v>1548</v>
      </c>
      <c r="G44" s="11" t="s">
        <v>855</v>
      </c>
      <c r="H44" s="12">
        <f t="shared" si="0"/>
        <v>35.129999999999995</v>
      </c>
      <c r="I44" s="11">
        <v>79</v>
      </c>
      <c r="J44" s="12">
        <f t="shared" si="1"/>
        <v>31.6</v>
      </c>
      <c r="K44" s="12">
        <f t="shared" si="2"/>
        <v>66.72999999999999</v>
      </c>
    </row>
    <row r="45" spans="1:11" ht="24.75" customHeight="1">
      <c r="A45" s="14" t="s">
        <v>1549</v>
      </c>
      <c r="B45" s="9" t="s">
        <v>1503</v>
      </c>
      <c r="C45" s="9" t="s">
        <v>1550</v>
      </c>
      <c r="D45" s="9">
        <v>1</v>
      </c>
      <c r="E45" s="10" t="s">
        <v>1551</v>
      </c>
      <c r="F45" s="11" t="s">
        <v>1552</v>
      </c>
      <c r="G45" s="11" t="s">
        <v>256</v>
      </c>
      <c r="H45" s="12">
        <f t="shared" si="0"/>
        <v>34.35</v>
      </c>
      <c r="I45" s="11">
        <v>74.8</v>
      </c>
      <c r="J45" s="12">
        <f t="shared" si="1"/>
        <v>29.92</v>
      </c>
      <c r="K45" s="12">
        <f t="shared" si="2"/>
        <v>64.27000000000001</v>
      </c>
    </row>
    <row r="46" spans="1:11" ht="24.75" customHeight="1">
      <c r="A46" s="14"/>
      <c r="B46" s="8" t="s">
        <v>421</v>
      </c>
      <c r="C46" s="10" t="s">
        <v>1553</v>
      </c>
      <c r="D46" s="9">
        <v>1</v>
      </c>
      <c r="E46" s="10" t="s">
        <v>1554</v>
      </c>
      <c r="F46" s="11" t="s">
        <v>1555</v>
      </c>
      <c r="G46" s="11" t="s">
        <v>1556</v>
      </c>
      <c r="H46" s="12">
        <f t="shared" si="0"/>
        <v>29.25</v>
      </c>
      <c r="I46" s="11">
        <v>76.8</v>
      </c>
      <c r="J46" s="12">
        <f t="shared" si="1"/>
        <v>30.72</v>
      </c>
      <c r="K46" s="12">
        <f t="shared" si="2"/>
        <v>59.97</v>
      </c>
    </row>
    <row r="47" spans="1:11" ht="24.75" customHeight="1">
      <c r="A47" s="14" t="s">
        <v>1557</v>
      </c>
      <c r="B47" s="9" t="s">
        <v>1503</v>
      </c>
      <c r="C47" s="9" t="s">
        <v>1558</v>
      </c>
      <c r="D47" s="9">
        <v>1</v>
      </c>
      <c r="E47" s="10" t="s">
        <v>1559</v>
      </c>
      <c r="F47" s="11" t="s">
        <v>1560</v>
      </c>
      <c r="G47" s="11" t="s">
        <v>1160</v>
      </c>
      <c r="H47" s="12">
        <f t="shared" si="0"/>
        <v>32.1</v>
      </c>
      <c r="I47" s="11">
        <v>82</v>
      </c>
      <c r="J47" s="12">
        <f t="shared" si="1"/>
        <v>32.800000000000004</v>
      </c>
      <c r="K47" s="12">
        <f t="shared" si="2"/>
        <v>64.9</v>
      </c>
    </row>
    <row r="48" spans="1:11" ht="24.75" customHeight="1">
      <c r="A48" s="14" t="s">
        <v>1561</v>
      </c>
      <c r="B48" s="9" t="s">
        <v>421</v>
      </c>
      <c r="C48" s="9" t="s">
        <v>1562</v>
      </c>
      <c r="D48" s="9">
        <v>1</v>
      </c>
      <c r="E48" s="10" t="s">
        <v>1563</v>
      </c>
      <c r="F48" s="11" t="s">
        <v>1564</v>
      </c>
      <c r="G48" s="11" t="s">
        <v>111</v>
      </c>
      <c r="H48" s="12">
        <f t="shared" si="0"/>
        <v>23.385</v>
      </c>
      <c r="I48" s="11">
        <v>69</v>
      </c>
      <c r="J48" s="12">
        <f t="shared" si="1"/>
        <v>27.6</v>
      </c>
      <c r="K48" s="12">
        <f t="shared" si="2"/>
        <v>50.985</v>
      </c>
    </row>
    <row r="49" spans="1:11" ht="24.75" customHeight="1">
      <c r="A49" s="15"/>
      <c r="B49" s="8" t="s">
        <v>384</v>
      </c>
      <c r="C49" s="9" t="s">
        <v>1565</v>
      </c>
      <c r="D49" s="9">
        <v>1</v>
      </c>
      <c r="E49" s="10" t="s">
        <v>1566</v>
      </c>
      <c r="F49" s="11" t="s">
        <v>1567</v>
      </c>
      <c r="G49" s="11" t="s">
        <v>1568</v>
      </c>
      <c r="H49" s="12">
        <f t="shared" si="0"/>
        <v>36.06</v>
      </c>
      <c r="I49" s="11">
        <v>76.8</v>
      </c>
      <c r="J49" s="12">
        <f t="shared" si="1"/>
        <v>30.72</v>
      </c>
      <c r="K49" s="12">
        <f t="shared" si="2"/>
        <v>66.78</v>
      </c>
    </row>
    <row r="50" spans="1:11" ht="24.75" customHeight="1">
      <c r="A50" s="14" t="s">
        <v>1569</v>
      </c>
      <c r="B50" s="21" t="s">
        <v>1103</v>
      </c>
      <c r="C50" s="22">
        <v>8083011002</v>
      </c>
      <c r="D50" s="22">
        <v>1</v>
      </c>
      <c r="E50" s="10" t="s">
        <v>1570</v>
      </c>
      <c r="F50" s="11" t="s">
        <v>1571</v>
      </c>
      <c r="G50" s="11" t="s">
        <v>786</v>
      </c>
      <c r="H50" s="12">
        <f t="shared" si="0"/>
        <v>27.45</v>
      </c>
      <c r="I50" s="11">
        <v>83.8</v>
      </c>
      <c r="J50" s="12">
        <f t="shared" si="1"/>
        <v>33.52</v>
      </c>
      <c r="K50" s="12">
        <f t="shared" si="2"/>
        <v>60.97</v>
      </c>
    </row>
    <row r="51" spans="1:11" ht="24.75" customHeight="1">
      <c r="A51" s="15"/>
      <c r="B51" s="8" t="s">
        <v>384</v>
      </c>
      <c r="C51" s="9">
        <v>9083011001</v>
      </c>
      <c r="D51" s="9">
        <v>1</v>
      </c>
      <c r="E51" s="10" t="s">
        <v>1572</v>
      </c>
      <c r="F51" s="11" t="s">
        <v>1573</v>
      </c>
      <c r="G51" s="11" t="s">
        <v>1574</v>
      </c>
      <c r="H51" s="12">
        <f t="shared" si="0"/>
        <v>34.815</v>
      </c>
      <c r="I51" s="11">
        <v>78</v>
      </c>
      <c r="J51" s="12">
        <f t="shared" si="1"/>
        <v>31.200000000000003</v>
      </c>
      <c r="K51" s="12">
        <f t="shared" si="2"/>
        <v>66.015</v>
      </c>
    </row>
    <row r="52" spans="1:11" ht="24.75" customHeight="1">
      <c r="A52" s="14" t="s">
        <v>1575</v>
      </c>
      <c r="B52" s="8" t="s">
        <v>1576</v>
      </c>
      <c r="C52" s="9" t="s">
        <v>1577</v>
      </c>
      <c r="D52" s="9">
        <v>1</v>
      </c>
      <c r="E52" s="10" t="s">
        <v>1578</v>
      </c>
      <c r="F52" s="11" t="s">
        <v>1579</v>
      </c>
      <c r="G52" s="11" t="s">
        <v>1580</v>
      </c>
      <c r="H52" s="12">
        <f t="shared" si="0"/>
        <v>27.435</v>
      </c>
      <c r="I52" s="11">
        <v>80.6</v>
      </c>
      <c r="J52" s="12">
        <f t="shared" si="1"/>
        <v>32.24</v>
      </c>
      <c r="K52" s="12">
        <f t="shared" si="2"/>
        <v>59.675</v>
      </c>
    </row>
  </sheetData>
  <sheetProtection/>
  <mergeCells count="41">
    <mergeCell ref="A1:K1"/>
    <mergeCell ref="A3:A15"/>
    <mergeCell ref="A16:A22"/>
    <mergeCell ref="A23:A27"/>
    <mergeCell ref="A28:A30"/>
    <mergeCell ref="A31:A33"/>
    <mergeCell ref="A34:A35"/>
    <mergeCell ref="A36:A38"/>
    <mergeCell ref="A39:A40"/>
    <mergeCell ref="A41:A42"/>
    <mergeCell ref="A43:A44"/>
    <mergeCell ref="A45:A46"/>
    <mergeCell ref="A48:A49"/>
    <mergeCell ref="A50:A51"/>
    <mergeCell ref="B3:B5"/>
    <mergeCell ref="B7:B8"/>
    <mergeCell ref="B9:B10"/>
    <mergeCell ref="B11:B13"/>
    <mergeCell ref="B14:B15"/>
    <mergeCell ref="B18:B20"/>
    <mergeCell ref="B28:B29"/>
    <mergeCell ref="B32:B33"/>
    <mergeCell ref="B34:B35"/>
    <mergeCell ref="C3:C5"/>
    <mergeCell ref="C7:C8"/>
    <mergeCell ref="C9:C10"/>
    <mergeCell ref="C11:C13"/>
    <mergeCell ref="C14:C15"/>
    <mergeCell ref="C18:C20"/>
    <mergeCell ref="C28:C29"/>
    <mergeCell ref="C32:C33"/>
    <mergeCell ref="C34:C35"/>
    <mergeCell ref="D3:D5"/>
    <mergeCell ref="D7:D8"/>
    <mergeCell ref="D9:D10"/>
    <mergeCell ref="D11:D13"/>
    <mergeCell ref="D14:D15"/>
    <mergeCell ref="D18:D20"/>
    <mergeCell ref="D28:D29"/>
    <mergeCell ref="D32:D33"/>
    <mergeCell ref="D34:D3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24.50390625" style="0" customWidth="1"/>
    <col min="2" max="2" width="10.75390625" style="0" customWidth="1"/>
    <col min="3" max="3" width="11.50390625" style="0" bestFit="1" customWidth="1"/>
    <col min="4" max="4" width="6.375" style="0" customWidth="1"/>
    <col min="5" max="5" width="7.625" style="0" customWidth="1"/>
    <col min="6" max="6" width="14.375" style="0" customWidth="1"/>
    <col min="7" max="11" width="8.625" style="0" customWidth="1"/>
  </cols>
  <sheetData>
    <row r="1" spans="1:11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0" customHeight="1">
      <c r="A2" s="102" t="s">
        <v>1</v>
      </c>
      <c r="B2" s="102" t="s">
        <v>2</v>
      </c>
      <c r="C2" s="102" t="s">
        <v>3</v>
      </c>
      <c r="D2" s="102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</row>
    <row r="3" spans="1:11" ht="24.75" customHeight="1">
      <c r="A3" s="7" t="s">
        <v>71</v>
      </c>
      <c r="B3" s="103" t="s">
        <v>72</v>
      </c>
      <c r="C3" s="103">
        <v>1080201001</v>
      </c>
      <c r="D3" s="98">
        <v>3</v>
      </c>
      <c r="E3" s="60" t="s">
        <v>73</v>
      </c>
      <c r="F3" s="60" t="s">
        <v>74</v>
      </c>
      <c r="G3" s="60">
        <v>121</v>
      </c>
      <c r="H3" s="60">
        <v>36.3</v>
      </c>
      <c r="I3" s="60">
        <v>75.2</v>
      </c>
      <c r="J3" s="60">
        <v>30.08</v>
      </c>
      <c r="K3" s="60">
        <v>66.38</v>
      </c>
    </row>
    <row r="4" spans="1:11" ht="24.75" customHeight="1">
      <c r="A4" s="13"/>
      <c r="B4" s="104"/>
      <c r="C4" s="104"/>
      <c r="D4" s="105"/>
      <c r="E4" s="60" t="s">
        <v>75</v>
      </c>
      <c r="F4" s="60" t="s">
        <v>76</v>
      </c>
      <c r="G4" s="60">
        <v>117.7</v>
      </c>
      <c r="H4" s="60">
        <v>35.31</v>
      </c>
      <c r="I4" s="60">
        <v>75.6</v>
      </c>
      <c r="J4" s="60">
        <v>30.24</v>
      </c>
      <c r="K4" s="60">
        <v>65.55</v>
      </c>
    </row>
    <row r="5" spans="1:11" ht="24.75" customHeight="1">
      <c r="A5" s="13"/>
      <c r="B5" s="106"/>
      <c r="C5" s="106"/>
      <c r="D5" s="107"/>
      <c r="E5" s="60" t="s">
        <v>77</v>
      </c>
      <c r="F5" s="60" t="s">
        <v>78</v>
      </c>
      <c r="G5" s="60">
        <v>121.3</v>
      </c>
      <c r="H5" s="60">
        <v>36.39</v>
      </c>
      <c r="I5" s="60">
        <v>71.8</v>
      </c>
      <c r="J5" s="60">
        <v>28.72</v>
      </c>
      <c r="K5" s="60">
        <v>65.11</v>
      </c>
    </row>
    <row r="6" spans="1:11" ht="24.75" customHeight="1">
      <c r="A6" s="13"/>
      <c r="B6" s="103" t="s">
        <v>68</v>
      </c>
      <c r="C6" s="103">
        <v>1080201005</v>
      </c>
      <c r="D6" s="98">
        <v>2</v>
      </c>
      <c r="E6" s="60" t="s">
        <v>79</v>
      </c>
      <c r="F6" s="60" t="s">
        <v>80</v>
      </c>
      <c r="G6" s="60">
        <v>110.5</v>
      </c>
      <c r="H6" s="60">
        <v>33.15</v>
      </c>
      <c r="I6" s="60">
        <v>72</v>
      </c>
      <c r="J6" s="60">
        <v>28.8</v>
      </c>
      <c r="K6" s="60">
        <v>61.95</v>
      </c>
    </row>
    <row r="7" spans="1:11" ht="24.75" customHeight="1">
      <c r="A7" s="13"/>
      <c r="B7" s="104"/>
      <c r="C7" s="104"/>
      <c r="D7" s="105"/>
      <c r="E7" s="60" t="s">
        <v>81</v>
      </c>
      <c r="F7" s="60" t="s">
        <v>82</v>
      </c>
      <c r="G7" s="60">
        <v>100.7</v>
      </c>
      <c r="H7" s="60">
        <v>30.21</v>
      </c>
      <c r="I7" s="60">
        <v>73.2</v>
      </c>
      <c r="J7" s="60">
        <v>29.28</v>
      </c>
      <c r="K7" s="60">
        <v>59.49</v>
      </c>
    </row>
    <row r="8" spans="1:11" ht="24.75" customHeight="1">
      <c r="A8" s="103" t="s">
        <v>83</v>
      </c>
      <c r="B8" s="98" t="s">
        <v>84</v>
      </c>
      <c r="C8" s="103" t="s">
        <v>85</v>
      </c>
      <c r="D8" s="98">
        <v>2</v>
      </c>
      <c r="E8" s="60" t="s">
        <v>86</v>
      </c>
      <c r="F8" s="60" t="s">
        <v>87</v>
      </c>
      <c r="G8" s="60">
        <v>114.25</v>
      </c>
      <c r="H8" s="60">
        <v>34.275</v>
      </c>
      <c r="I8" s="60">
        <v>77.4</v>
      </c>
      <c r="J8" s="60">
        <v>30.96</v>
      </c>
      <c r="K8" s="60">
        <v>65.235</v>
      </c>
    </row>
    <row r="9" spans="1:11" ht="24.75" customHeight="1">
      <c r="A9" s="104"/>
      <c r="B9" s="105"/>
      <c r="C9" s="104"/>
      <c r="D9" s="105"/>
      <c r="E9" s="60" t="s">
        <v>88</v>
      </c>
      <c r="F9" s="60" t="s">
        <v>89</v>
      </c>
      <c r="G9" s="60">
        <v>106.85</v>
      </c>
      <c r="H9" s="60">
        <v>31.8</v>
      </c>
      <c r="I9" s="60">
        <v>76.2</v>
      </c>
      <c r="J9" s="60">
        <v>30.48</v>
      </c>
      <c r="K9" s="60">
        <v>62.28</v>
      </c>
    </row>
    <row r="10" spans="1:11" ht="24.75" customHeight="1">
      <c r="A10" s="92" t="s">
        <v>90</v>
      </c>
      <c r="B10" s="92" t="s">
        <v>84</v>
      </c>
      <c r="C10" s="92">
        <v>3080203001</v>
      </c>
      <c r="D10" s="15">
        <v>1</v>
      </c>
      <c r="E10" s="60" t="s">
        <v>91</v>
      </c>
      <c r="F10" s="60" t="s">
        <v>92</v>
      </c>
      <c r="G10" s="60">
        <v>71.55</v>
      </c>
      <c r="H10" s="60">
        <v>21.465</v>
      </c>
      <c r="I10" s="60">
        <v>77.2</v>
      </c>
      <c r="J10" s="60">
        <v>30.88</v>
      </c>
      <c r="K10" s="60">
        <v>52.345</v>
      </c>
    </row>
  </sheetData>
  <sheetProtection/>
  <mergeCells count="12">
    <mergeCell ref="A1:K1"/>
    <mergeCell ref="A3:A7"/>
    <mergeCell ref="A8:A9"/>
    <mergeCell ref="B3:B5"/>
    <mergeCell ref="B6:B7"/>
    <mergeCell ref="B8:B9"/>
    <mergeCell ref="C3:C5"/>
    <mergeCell ref="C6:C7"/>
    <mergeCell ref="C8:C9"/>
    <mergeCell ref="D3:D5"/>
    <mergeCell ref="D6:D7"/>
    <mergeCell ref="D8:D9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11.375" style="0" customWidth="1"/>
    <col min="2" max="2" width="10.875" style="0" customWidth="1"/>
    <col min="3" max="3" width="12.00390625" style="0" customWidth="1"/>
    <col min="6" max="6" width="14.25390625" style="0" customWidth="1"/>
    <col min="7" max="11" width="8.625" style="0" customWidth="1"/>
  </cols>
  <sheetData>
    <row r="1" spans="1:11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9.75" customHeight="1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5" t="s">
        <v>6</v>
      </c>
      <c r="G2" s="26" t="s">
        <v>7</v>
      </c>
      <c r="H2" s="26" t="s">
        <v>8</v>
      </c>
      <c r="I2" s="26" t="s">
        <v>9</v>
      </c>
      <c r="J2" s="26" t="s">
        <v>8</v>
      </c>
      <c r="K2" s="26" t="s">
        <v>10</v>
      </c>
    </row>
    <row r="3" spans="1:11" ht="24.75" customHeight="1">
      <c r="A3" s="92" t="s">
        <v>93</v>
      </c>
      <c r="B3" s="93" t="s">
        <v>94</v>
      </c>
      <c r="C3" s="94">
        <v>1080301001</v>
      </c>
      <c r="D3" s="15">
        <v>1</v>
      </c>
      <c r="E3" s="95" t="s">
        <v>95</v>
      </c>
      <c r="F3" s="60" t="s">
        <v>96</v>
      </c>
      <c r="G3" s="60" t="s">
        <v>97</v>
      </c>
      <c r="H3" s="15">
        <f aca="true" t="shared" si="0" ref="H3:H12">G3*0.5*0.6</f>
        <v>34.65</v>
      </c>
      <c r="I3" s="15">
        <v>78.8</v>
      </c>
      <c r="J3" s="15">
        <f aca="true" t="shared" si="1" ref="J3:J12">I3*0.4</f>
        <v>31.52</v>
      </c>
      <c r="K3" s="15">
        <f aca="true" t="shared" si="2" ref="K3:K12">H3+J3</f>
        <v>66.17</v>
      </c>
    </row>
    <row r="4" spans="1:11" ht="24.75" customHeight="1">
      <c r="A4" s="92"/>
      <c r="B4" s="94" t="s">
        <v>98</v>
      </c>
      <c r="C4" s="96" t="s">
        <v>99</v>
      </c>
      <c r="D4" s="15">
        <v>1</v>
      </c>
      <c r="E4" s="95" t="s">
        <v>100</v>
      </c>
      <c r="F4" s="60" t="s">
        <v>101</v>
      </c>
      <c r="G4" s="60" t="s">
        <v>102</v>
      </c>
      <c r="H4" s="15">
        <f t="shared" si="0"/>
        <v>20.865</v>
      </c>
      <c r="I4" s="15">
        <v>74.2</v>
      </c>
      <c r="J4" s="15">
        <f t="shared" si="1"/>
        <v>29.680000000000003</v>
      </c>
      <c r="K4" s="15">
        <f t="shared" si="2"/>
        <v>50.545</v>
      </c>
    </row>
    <row r="5" spans="1:11" ht="24.75" customHeight="1">
      <c r="A5" s="14" t="s">
        <v>103</v>
      </c>
      <c r="B5" s="92" t="s">
        <v>12</v>
      </c>
      <c r="C5" s="15">
        <v>1080302001</v>
      </c>
      <c r="D5" s="15">
        <v>1</v>
      </c>
      <c r="E5" s="97" t="s">
        <v>104</v>
      </c>
      <c r="F5" s="60" t="s">
        <v>105</v>
      </c>
      <c r="G5" s="60" t="s">
        <v>106</v>
      </c>
      <c r="H5" s="15">
        <f t="shared" si="0"/>
        <v>31.86</v>
      </c>
      <c r="I5" s="15">
        <v>77</v>
      </c>
      <c r="J5" s="15">
        <f t="shared" si="1"/>
        <v>30.8</v>
      </c>
      <c r="K5" s="15">
        <f t="shared" si="2"/>
        <v>62.66</v>
      </c>
    </row>
    <row r="6" spans="1:11" ht="24.75" customHeight="1">
      <c r="A6" s="14"/>
      <c r="B6" s="92" t="s">
        <v>94</v>
      </c>
      <c r="C6" s="15">
        <v>1080302002</v>
      </c>
      <c r="D6" s="15">
        <v>1</v>
      </c>
      <c r="E6" s="15" t="s">
        <v>59</v>
      </c>
      <c r="F6" s="60" t="s">
        <v>107</v>
      </c>
      <c r="G6" s="60" t="s">
        <v>108</v>
      </c>
      <c r="H6" s="15">
        <f t="shared" si="0"/>
        <v>28.38</v>
      </c>
      <c r="I6" s="15">
        <v>75</v>
      </c>
      <c r="J6" s="15">
        <f t="shared" si="1"/>
        <v>30</v>
      </c>
      <c r="K6" s="15">
        <f t="shared" si="2"/>
        <v>58.379999999999995</v>
      </c>
    </row>
    <row r="7" spans="1:11" ht="24.75" customHeight="1">
      <c r="A7" s="14"/>
      <c r="B7" s="15" t="s">
        <v>98</v>
      </c>
      <c r="C7" s="15">
        <v>8080302003</v>
      </c>
      <c r="D7" s="15">
        <v>1</v>
      </c>
      <c r="E7" s="60" t="s">
        <v>109</v>
      </c>
      <c r="F7" s="60" t="s">
        <v>110</v>
      </c>
      <c r="G7" s="60" t="s">
        <v>111</v>
      </c>
      <c r="H7" s="15">
        <f t="shared" si="0"/>
        <v>23.385</v>
      </c>
      <c r="I7" s="15">
        <v>75.2</v>
      </c>
      <c r="J7" s="15">
        <f t="shared" si="1"/>
        <v>30.080000000000002</v>
      </c>
      <c r="K7" s="15">
        <f t="shared" si="2"/>
        <v>53.465</v>
      </c>
    </row>
    <row r="8" spans="1:11" ht="24.75" customHeight="1">
      <c r="A8" s="92" t="s">
        <v>112</v>
      </c>
      <c r="B8" s="92" t="s">
        <v>113</v>
      </c>
      <c r="C8" s="14" t="s">
        <v>114</v>
      </c>
      <c r="D8" s="15">
        <v>1</v>
      </c>
      <c r="E8" s="60" t="s">
        <v>115</v>
      </c>
      <c r="F8" s="60" t="s">
        <v>116</v>
      </c>
      <c r="G8" s="60" t="s">
        <v>117</v>
      </c>
      <c r="H8" s="98">
        <f t="shared" si="0"/>
        <v>32.91</v>
      </c>
      <c r="I8" s="15">
        <v>78.2</v>
      </c>
      <c r="J8" s="98">
        <f t="shared" si="1"/>
        <v>31.28</v>
      </c>
      <c r="K8" s="98">
        <f t="shared" si="2"/>
        <v>64.19</v>
      </c>
    </row>
    <row r="9" spans="1:11" ht="24.75" customHeight="1">
      <c r="A9" s="14" t="s">
        <v>118</v>
      </c>
      <c r="B9" s="92" t="s">
        <v>12</v>
      </c>
      <c r="C9" s="60" t="s">
        <v>119</v>
      </c>
      <c r="D9" s="15">
        <v>1</v>
      </c>
      <c r="E9" s="15" t="s">
        <v>120</v>
      </c>
      <c r="F9" s="60" t="s">
        <v>121</v>
      </c>
      <c r="G9" s="99" t="s">
        <v>122</v>
      </c>
      <c r="H9" s="98">
        <f t="shared" si="0"/>
        <v>15.96</v>
      </c>
      <c r="I9" s="15">
        <v>73.6</v>
      </c>
      <c r="J9" s="98">
        <f t="shared" si="1"/>
        <v>29.439999999999998</v>
      </c>
      <c r="K9" s="98">
        <f t="shared" si="2"/>
        <v>45.4</v>
      </c>
    </row>
    <row r="10" spans="1:11" ht="24.75" customHeight="1">
      <c r="A10" s="7"/>
      <c r="B10" s="92" t="s">
        <v>123</v>
      </c>
      <c r="C10" s="60" t="s">
        <v>124</v>
      </c>
      <c r="D10" s="15">
        <v>1</v>
      </c>
      <c r="E10" s="60" t="s">
        <v>125</v>
      </c>
      <c r="F10" s="60" t="s">
        <v>126</v>
      </c>
      <c r="G10" s="99" t="s">
        <v>127</v>
      </c>
      <c r="H10" s="98">
        <f t="shared" si="0"/>
        <v>28.86</v>
      </c>
      <c r="I10" s="15">
        <v>74.8</v>
      </c>
      <c r="J10" s="98">
        <f t="shared" si="1"/>
        <v>29.92</v>
      </c>
      <c r="K10" s="98">
        <f t="shared" si="2"/>
        <v>58.78</v>
      </c>
    </row>
    <row r="11" spans="1:11" ht="24.75" customHeight="1">
      <c r="A11" s="7"/>
      <c r="B11" s="92" t="s">
        <v>98</v>
      </c>
      <c r="C11" s="60" t="s">
        <v>128</v>
      </c>
      <c r="D11" s="15">
        <v>1</v>
      </c>
      <c r="E11" s="60" t="s">
        <v>129</v>
      </c>
      <c r="F11" s="60" t="s">
        <v>130</v>
      </c>
      <c r="G11" s="99" t="s">
        <v>131</v>
      </c>
      <c r="H11" s="98">
        <f t="shared" si="0"/>
        <v>22.65</v>
      </c>
      <c r="I11" s="15">
        <v>72.6</v>
      </c>
      <c r="J11" s="98">
        <f t="shared" si="1"/>
        <v>29.04</v>
      </c>
      <c r="K11" s="98">
        <f t="shared" si="2"/>
        <v>51.69</v>
      </c>
    </row>
    <row r="12" spans="1:11" ht="24.75" customHeight="1">
      <c r="A12" s="14"/>
      <c r="B12" s="92" t="s">
        <v>132</v>
      </c>
      <c r="C12" s="60" t="s">
        <v>133</v>
      </c>
      <c r="D12" s="15">
        <v>1</v>
      </c>
      <c r="E12" s="15" t="s">
        <v>134</v>
      </c>
      <c r="F12" s="60" t="s">
        <v>135</v>
      </c>
      <c r="G12" s="99" t="s">
        <v>136</v>
      </c>
      <c r="H12" s="15">
        <f t="shared" si="0"/>
        <v>13.455</v>
      </c>
      <c r="I12" s="94">
        <v>75</v>
      </c>
      <c r="J12" s="15">
        <f t="shared" si="1"/>
        <v>30</v>
      </c>
      <c r="K12" s="15">
        <f t="shared" si="2"/>
        <v>43.455</v>
      </c>
    </row>
    <row r="13" spans="1:11" ht="14.25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ht="14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4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ht="14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</sheetData>
  <sheetProtection/>
  <mergeCells count="5">
    <mergeCell ref="A1:K1"/>
    <mergeCell ref="A3:A4"/>
    <mergeCell ref="A5:A7"/>
    <mergeCell ref="A9:A12"/>
    <mergeCell ref="A13:K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N18" sqref="N18"/>
    </sheetView>
  </sheetViews>
  <sheetFormatPr defaultColWidth="9.00390625" defaultRowHeight="14.25"/>
  <cols>
    <col min="1" max="1" width="19.50390625" style="0" customWidth="1"/>
    <col min="2" max="2" width="10.625" style="0" customWidth="1"/>
    <col min="3" max="3" width="12.875" style="0" customWidth="1"/>
    <col min="4" max="4" width="5.50390625" style="0" customWidth="1"/>
    <col min="6" max="6" width="14.875" style="0" customWidth="1"/>
    <col min="7" max="11" width="8.625" style="0" customWidth="1"/>
  </cols>
  <sheetData>
    <row r="1" spans="1:12" ht="30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90"/>
    </row>
    <row r="2" spans="1:11" ht="39.75" customHeight="1">
      <c r="A2" s="3" t="s">
        <v>1</v>
      </c>
      <c r="B2" s="3" t="s">
        <v>2</v>
      </c>
      <c r="C2" s="3" t="s">
        <v>3</v>
      </c>
      <c r="D2" s="3" t="s">
        <v>4</v>
      </c>
      <c r="E2" s="88" t="s">
        <v>5</v>
      </c>
      <c r="F2" s="88" t="s">
        <v>6</v>
      </c>
      <c r="G2" s="3" t="s">
        <v>7</v>
      </c>
      <c r="H2" s="3" t="s">
        <v>8</v>
      </c>
      <c r="I2" s="3" t="s">
        <v>9</v>
      </c>
      <c r="J2" s="3" t="s">
        <v>8</v>
      </c>
      <c r="K2" s="3" t="s">
        <v>10</v>
      </c>
    </row>
    <row r="3" spans="1:11" ht="24.75" customHeight="1">
      <c r="A3" s="10" t="s">
        <v>137</v>
      </c>
      <c r="B3" s="60" t="s">
        <v>138</v>
      </c>
      <c r="C3" s="60" t="s">
        <v>139</v>
      </c>
      <c r="D3" s="60">
        <v>1</v>
      </c>
      <c r="E3" s="60" t="s">
        <v>140</v>
      </c>
      <c r="F3" s="60" t="s">
        <v>141</v>
      </c>
      <c r="G3" s="60" t="s">
        <v>142</v>
      </c>
      <c r="H3" s="60">
        <f aca="true" t="shared" si="0" ref="H3:H21">G3*0.3</f>
        <v>33.21</v>
      </c>
      <c r="I3" s="60">
        <v>75.8</v>
      </c>
      <c r="J3" s="60">
        <f aca="true" t="shared" si="1" ref="J3:J21">I3*0.4</f>
        <v>30.32</v>
      </c>
      <c r="K3" s="60">
        <f aca="true" t="shared" si="2" ref="K3:K21">H3+J3</f>
        <v>63.53</v>
      </c>
    </row>
    <row r="4" spans="1:11" ht="24.75" customHeight="1">
      <c r="A4" s="10" t="s">
        <v>143</v>
      </c>
      <c r="B4" s="60" t="s">
        <v>144</v>
      </c>
      <c r="C4" s="60" t="s">
        <v>145</v>
      </c>
      <c r="D4" s="60">
        <v>4</v>
      </c>
      <c r="E4" s="60" t="s">
        <v>146</v>
      </c>
      <c r="F4" s="60" t="s">
        <v>147</v>
      </c>
      <c r="G4" s="60" t="s">
        <v>148</v>
      </c>
      <c r="H4" s="60">
        <f t="shared" si="0"/>
        <v>25.514999999999997</v>
      </c>
      <c r="I4" s="60">
        <v>80.4</v>
      </c>
      <c r="J4" s="60">
        <f t="shared" si="1"/>
        <v>32.160000000000004</v>
      </c>
      <c r="K4" s="60">
        <f t="shared" si="2"/>
        <v>57.675</v>
      </c>
    </row>
    <row r="5" spans="1:11" ht="24.75" customHeight="1">
      <c r="A5" s="10"/>
      <c r="B5" s="60"/>
      <c r="C5" s="60"/>
      <c r="D5" s="60"/>
      <c r="E5" s="60" t="s">
        <v>149</v>
      </c>
      <c r="F5" s="60" t="s">
        <v>150</v>
      </c>
      <c r="G5" s="60" t="s">
        <v>151</v>
      </c>
      <c r="H5" s="60">
        <f t="shared" si="0"/>
        <v>26.625</v>
      </c>
      <c r="I5" s="60">
        <v>68.2</v>
      </c>
      <c r="J5" s="60">
        <f t="shared" si="1"/>
        <v>27.28</v>
      </c>
      <c r="K5" s="60">
        <f t="shared" si="2"/>
        <v>53.905</v>
      </c>
    </row>
    <row r="6" spans="1:11" ht="24.75" customHeight="1">
      <c r="A6" s="10"/>
      <c r="B6" s="60"/>
      <c r="C6" s="60"/>
      <c r="D6" s="60"/>
      <c r="E6" s="60" t="s">
        <v>152</v>
      </c>
      <c r="F6" s="60" t="s">
        <v>153</v>
      </c>
      <c r="G6" s="60" t="s">
        <v>154</v>
      </c>
      <c r="H6" s="60">
        <f t="shared" si="0"/>
        <v>22.395</v>
      </c>
      <c r="I6" s="60">
        <v>65.4</v>
      </c>
      <c r="J6" s="60">
        <f t="shared" si="1"/>
        <v>26.160000000000004</v>
      </c>
      <c r="K6" s="60">
        <f t="shared" si="2"/>
        <v>48.55500000000001</v>
      </c>
    </row>
    <row r="7" spans="1:11" ht="24.75" customHeight="1">
      <c r="A7" s="10"/>
      <c r="B7" s="60"/>
      <c r="C7" s="60"/>
      <c r="D7" s="60"/>
      <c r="E7" s="60" t="s">
        <v>155</v>
      </c>
      <c r="F7" s="60" t="s">
        <v>156</v>
      </c>
      <c r="G7" s="60" t="s">
        <v>157</v>
      </c>
      <c r="H7" s="60">
        <f t="shared" si="0"/>
        <v>17.52</v>
      </c>
      <c r="I7" s="60">
        <v>73.4</v>
      </c>
      <c r="J7" s="60">
        <f t="shared" si="1"/>
        <v>29.360000000000003</v>
      </c>
      <c r="K7" s="60">
        <f t="shared" si="2"/>
        <v>46.88</v>
      </c>
    </row>
    <row r="8" spans="1:11" ht="24.75" customHeight="1">
      <c r="A8" s="10"/>
      <c r="B8" s="67" t="s">
        <v>158</v>
      </c>
      <c r="C8" s="60">
        <v>608812015</v>
      </c>
      <c r="D8" s="60">
        <v>4</v>
      </c>
      <c r="E8" s="60" t="s">
        <v>159</v>
      </c>
      <c r="F8" s="60" t="s">
        <v>160</v>
      </c>
      <c r="G8" s="60" t="s">
        <v>161</v>
      </c>
      <c r="H8" s="60">
        <f t="shared" si="0"/>
        <v>26.76</v>
      </c>
      <c r="I8" s="60">
        <v>77.4</v>
      </c>
      <c r="J8" s="60">
        <f t="shared" si="1"/>
        <v>30.960000000000004</v>
      </c>
      <c r="K8" s="60">
        <f t="shared" si="2"/>
        <v>57.720000000000006</v>
      </c>
    </row>
    <row r="9" spans="1:11" ht="24.75" customHeight="1">
      <c r="A9" s="10"/>
      <c r="B9" s="67"/>
      <c r="C9" s="60"/>
      <c r="D9" s="60"/>
      <c r="E9" s="60" t="s">
        <v>162</v>
      </c>
      <c r="F9" s="60" t="s">
        <v>163</v>
      </c>
      <c r="G9" s="60" t="s">
        <v>164</v>
      </c>
      <c r="H9" s="60">
        <f t="shared" si="0"/>
        <v>24.09</v>
      </c>
      <c r="I9" s="60">
        <v>74.4</v>
      </c>
      <c r="J9" s="60">
        <f t="shared" si="1"/>
        <v>29.760000000000005</v>
      </c>
      <c r="K9" s="60">
        <f t="shared" si="2"/>
        <v>53.85000000000001</v>
      </c>
    </row>
    <row r="10" spans="1:11" ht="24.75" customHeight="1">
      <c r="A10" s="10"/>
      <c r="B10" s="67"/>
      <c r="C10" s="60"/>
      <c r="D10" s="60"/>
      <c r="E10" s="60" t="s">
        <v>165</v>
      </c>
      <c r="F10" s="60" t="s">
        <v>166</v>
      </c>
      <c r="G10" s="60" t="s">
        <v>167</v>
      </c>
      <c r="H10" s="60">
        <f t="shared" si="0"/>
        <v>23.115</v>
      </c>
      <c r="I10" s="60">
        <v>74.6</v>
      </c>
      <c r="J10" s="60">
        <f t="shared" si="1"/>
        <v>29.84</v>
      </c>
      <c r="K10" s="60">
        <f t="shared" si="2"/>
        <v>52.955</v>
      </c>
    </row>
    <row r="11" spans="1:11" ht="24.75" customHeight="1">
      <c r="A11" s="10"/>
      <c r="B11" s="67"/>
      <c r="C11" s="60"/>
      <c r="D11" s="60"/>
      <c r="E11" s="60" t="s">
        <v>168</v>
      </c>
      <c r="F11" s="60" t="s">
        <v>169</v>
      </c>
      <c r="G11" s="60" t="s">
        <v>170</v>
      </c>
      <c r="H11" s="60">
        <f t="shared" si="0"/>
        <v>17.055</v>
      </c>
      <c r="I11" s="60">
        <v>66.6</v>
      </c>
      <c r="J11" s="60">
        <f t="shared" si="1"/>
        <v>26.64</v>
      </c>
      <c r="K11" s="60">
        <f t="shared" si="2"/>
        <v>43.695</v>
      </c>
    </row>
    <row r="12" spans="1:11" ht="24.75" customHeight="1">
      <c r="A12" s="10"/>
      <c r="B12" s="10" t="s">
        <v>171</v>
      </c>
      <c r="C12" s="89">
        <v>9088102016</v>
      </c>
      <c r="D12" s="89">
        <v>10</v>
      </c>
      <c r="E12" s="60" t="s">
        <v>172</v>
      </c>
      <c r="F12" s="60" t="s">
        <v>173</v>
      </c>
      <c r="G12" s="60" t="s">
        <v>174</v>
      </c>
      <c r="H12" s="60">
        <f t="shared" si="0"/>
        <v>40.559999999999995</v>
      </c>
      <c r="I12" s="60">
        <v>78.4</v>
      </c>
      <c r="J12" s="60">
        <f t="shared" si="1"/>
        <v>31.360000000000003</v>
      </c>
      <c r="K12" s="91">
        <f t="shared" si="2"/>
        <v>71.92</v>
      </c>
    </row>
    <row r="13" spans="1:11" ht="24.75" customHeight="1">
      <c r="A13" s="10"/>
      <c r="B13" s="89"/>
      <c r="C13" s="89"/>
      <c r="D13" s="89"/>
      <c r="E13" s="60" t="s">
        <v>175</v>
      </c>
      <c r="F13" s="60" t="s">
        <v>176</v>
      </c>
      <c r="G13" s="60" t="s">
        <v>177</v>
      </c>
      <c r="H13" s="60">
        <f t="shared" si="0"/>
        <v>37.185</v>
      </c>
      <c r="I13" s="60">
        <v>77.2</v>
      </c>
      <c r="J13" s="60">
        <f t="shared" si="1"/>
        <v>30.880000000000003</v>
      </c>
      <c r="K13" s="91">
        <f t="shared" si="2"/>
        <v>68.065</v>
      </c>
    </row>
    <row r="14" spans="1:11" ht="24.75" customHeight="1">
      <c r="A14" s="10"/>
      <c r="B14" s="89"/>
      <c r="C14" s="89"/>
      <c r="D14" s="89"/>
      <c r="E14" s="60" t="s">
        <v>178</v>
      </c>
      <c r="F14" s="60" t="s">
        <v>179</v>
      </c>
      <c r="G14" s="60" t="s">
        <v>180</v>
      </c>
      <c r="H14" s="60">
        <f t="shared" si="0"/>
        <v>34.785</v>
      </c>
      <c r="I14" s="60">
        <v>81.8</v>
      </c>
      <c r="J14" s="60">
        <f t="shared" si="1"/>
        <v>32.72</v>
      </c>
      <c r="K14" s="91">
        <f t="shared" si="2"/>
        <v>67.505</v>
      </c>
    </row>
    <row r="15" spans="1:11" ht="24.75" customHeight="1">
      <c r="A15" s="10"/>
      <c r="B15" s="89"/>
      <c r="C15" s="89"/>
      <c r="D15" s="89"/>
      <c r="E15" s="60" t="s">
        <v>181</v>
      </c>
      <c r="F15" s="60" t="s">
        <v>182</v>
      </c>
      <c r="G15" s="60" t="s">
        <v>183</v>
      </c>
      <c r="H15" s="60">
        <f t="shared" si="0"/>
        <v>34.695</v>
      </c>
      <c r="I15" s="60">
        <v>80.8</v>
      </c>
      <c r="J15" s="60">
        <f t="shared" si="1"/>
        <v>32.32</v>
      </c>
      <c r="K15" s="91">
        <f t="shared" si="2"/>
        <v>67.015</v>
      </c>
    </row>
    <row r="16" spans="1:11" ht="24.75" customHeight="1">
      <c r="A16" s="10"/>
      <c r="B16" s="89"/>
      <c r="C16" s="89"/>
      <c r="D16" s="89"/>
      <c r="E16" s="60" t="s">
        <v>184</v>
      </c>
      <c r="F16" s="60" t="s">
        <v>185</v>
      </c>
      <c r="G16" s="60" t="s">
        <v>186</v>
      </c>
      <c r="H16" s="60">
        <f t="shared" si="0"/>
        <v>32.355</v>
      </c>
      <c r="I16" s="60">
        <v>84.8</v>
      </c>
      <c r="J16" s="60">
        <f t="shared" si="1"/>
        <v>33.92</v>
      </c>
      <c r="K16" s="91">
        <f t="shared" si="2"/>
        <v>66.275</v>
      </c>
    </row>
    <row r="17" spans="1:11" ht="24.75" customHeight="1">
      <c r="A17" s="10"/>
      <c r="B17" s="89"/>
      <c r="C17" s="89"/>
      <c r="D17" s="89"/>
      <c r="E17" s="60" t="s">
        <v>187</v>
      </c>
      <c r="F17" s="60" t="s">
        <v>188</v>
      </c>
      <c r="G17" s="60" t="s">
        <v>189</v>
      </c>
      <c r="H17" s="60">
        <f t="shared" si="0"/>
        <v>33.48</v>
      </c>
      <c r="I17" s="60">
        <v>79.6</v>
      </c>
      <c r="J17" s="60">
        <f t="shared" si="1"/>
        <v>31.84</v>
      </c>
      <c r="K17" s="91">
        <f t="shared" si="2"/>
        <v>65.32</v>
      </c>
    </row>
    <row r="18" spans="1:11" ht="24.75" customHeight="1">
      <c r="A18" s="10"/>
      <c r="B18" s="89"/>
      <c r="C18" s="89"/>
      <c r="D18" s="89"/>
      <c r="E18" s="60" t="s">
        <v>190</v>
      </c>
      <c r="F18" s="60" t="s">
        <v>191</v>
      </c>
      <c r="G18" s="60" t="s">
        <v>192</v>
      </c>
      <c r="H18" s="60">
        <f t="shared" si="0"/>
        <v>31.665</v>
      </c>
      <c r="I18" s="60">
        <v>82.6</v>
      </c>
      <c r="J18" s="60">
        <f t="shared" si="1"/>
        <v>33.04</v>
      </c>
      <c r="K18" s="91">
        <f t="shared" si="2"/>
        <v>64.705</v>
      </c>
    </row>
    <row r="19" spans="1:11" ht="24.75" customHeight="1">
      <c r="A19" s="10"/>
      <c r="B19" s="89"/>
      <c r="C19" s="89"/>
      <c r="D19" s="89"/>
      <c r="E19" s="60" t="s">
        <v>193</v>
      </c>
      <c r="F19" s="60" t="s">
        <v>194</v>
      </c>
      <c r="G19" s="60" t="s">
        <v>195</v>
      </c>
      <c r="H19" s="60">
        <f t="shared" si="0"/>
        <v>33.33</v>
      </c>
      <c r="I19" s="60">
        <v>78.2</v>
      </c>
      <c r="J19" s="60">
        <f t="shared" si="1"/>
        <v>31.28</v>
      </c>
      <c r="K19" s="91">
        <f t="shared" si="2"/>
        <v>64.61</v>
      </c>
    </row>
    <row r="20" spans="1:11" ht="24.75" customHeight="1">
      <c r="A20" s="10"/>
      <c r="B20" s="89"/>
      <c r="C20" s="89"/>
      <c r="D20" s="89"/>
      <c r="E20" s="60" t="s">
        <v>196</v>
      </c>
      <c r="F20" s="60" t="s">
        <v>197</v>
      </c>
      <c r="G20" s="60" t="s">
        <v>198</v>
      </c>
      <c r="H20" s="60">
        <f t="shared" si="0"/>
        <v>33.629999999999995</v>
      </c>
      <c r="I20" s="60">
        <v>77.2</v>
      </c>
      <c r="J20" s="60">
        <f t="shared" si="1"/>
        <v>30.880000000000003</v>
      </c>
      <c r="K20" s="91">
        <f t="shared" si="2"/>
        <v>64.50999999999999</v>
      </c>
    </row>
    <row r="21" spans="1:11" ht="24.75" customHeight="1">
      <c r="A21" s="10"/>
      <c r="B21" s="89"/>
      <c r="C21" s="89"/>
      <c r="D21" s="89"/>
      <c r="E21" s="60" t="s">
        <v>199</v>
      </c>
      <c r="F21" s="60" t="s">
        <v>200</v>
      </c>
      <c r="G21" s="60" t="s">
        <v>201</v>
      </c>
      <c r="H21" s="60">
        <f t="shared" si="0"/>
        <v>35.19</v>
      </c>
      <c r="I21" s="60">
        <v>73</v>
      </c>
      <c r="J21" s="60">
        <f t="shared" si="1"/>
        <v>29.200000000000003</v>
      </c>
      <c r="K21" s="91">
        <f t="shared" si="2"/>
        <v>64.39</v>
      </c>
    </row>
  </sheetData>
  <sheetProtection/>
  <mergeCells count="11">
    <mergeCell ref="A1:K1"/>
    <mergeCell ref="A4:A21"/>
    <mergeCell ref="B4:B7"/>
    <mergeCell ref="B8:B11"/>
    <mergeCell ref="B12:B21"/>
    <mergeCell ref="C4:C7"/>
    <mergeCell ref="C8:C11"/>
    <mergeCell ref="C12:C21"/>
    <mergeCell ref="D4:D7"/>
    <mergeCell ref="D8:D11"/>
    <mergeCell ref="D12:D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workbookViewId="0" topLeftCell="A1">
      <selection activeCell="G3" sqref="G3:K3"/>
    </sheetView>
  </sheetViews>
  <sheetFormatPr defaultColWidth="9.00390625" defaultRowHeight="14.25"/>
  <cols>
    <col min="1" max="1" width="17.625" style="0" customWidth="1"/>
    <col min="2" max="2" width="13.375" style="0" customWidth="1"/>
    <col min="3" max="3" width="11.50390625" style="0" customWidth="1"/>
    <col min="6" max="6" width="14.375" style="0" customWidth="1"/>
    <col min="7" max="11" width="8.625" style="0" customWidth="1"/>
  </cols>
  <sheetData>
    <row r="1" spans="1:11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9.75" customHeight="1">
      <c r="A2" s="26" t="s">
        <v>1</v>
      </c>
      <c r="B2" s="26" t="s">
        <v>2</v>
      </c>
      <c r="C2" s="26" t="s">
        <v>3</v>
      </c>
      <c r="D2" s="26" t="s">
        <v>202</v>
      </c>
      <c r="E2" s="25" t="s">
        <v>5</v>
      </c>
      <c r="F2" s="25" t="s">
        <v>6</v>
      </c>
      <c r="G2" s="26" t="s">
        <v>7</v>
      </c>
      <c r="H2" s="26" t="s">
        <v>8</v>
      </c>
      <c r="I2" s="26" t="s">
        <v>9</v>
      </c>
      <c r="J2" s="26" t="s">
        <v>8</v>
      </c>
      <c r="K2" s="26" t="s">
        <v>10</v>
      </c>
    </row>
    <row r="3" spans="1:11" ht="24.75" customHeight="1">
      <c r="A3" s="45" t="s">
        <v>203</v>
      </c>
      <c r="B3" s="45" t="s">
        <v>204</v>
      </c>
      <c r="C3" s="45">
        <v>1082101002</v>
      </c>
      <c r="D3" s="56" t="s">
        <v>205</v>
      </c>
      <c r="E3" s="56" t="s">
        <v>206</v>
      </c>
      <c r="F3" s="56" t="s">
        <v>207</v>
      </c>
      <c r="G3" s="56" t="s">
        <v>208</v>
      </c>
      <c r="H3" s="54">
        <f aca="true" t="shared" si="0" ref="H3:H46">G3*0.5*0.6</f>
        <v>36.33</v>
      </c>
      <c r="I3" s="54">
        <v>78</v>
      </c>
      <c r="J3" s="54">
        <f aca="true" t="shared" si="1" ref="J3:J46">I3*0.4</f>
        <v>31.200000000000003</v>
      </c>
      <c r="K3" s="54">
        <f aca="true" t="shared" si="2" ref="K3:K46">H3+J3</f>
        <v>67.53</v>
      </c>
    </row>
    <row r="4" spans="1:11" ht="24.75" customHeight="1">
      <c r="A4" s="45" t="s">
        <v>203</v>
      </c>
      <c r="B4" s="45" t="s">
        <v>209</v>
      </c>
      <c r="C4" s="45">
        <v>1082101003</v>
      </c>
      <c r="D4" s="56" t="s">
        <v>205</v>
      </c>
      <c r="E4" s="56" t="s">
        <v>210</v>
      </c>
      <c r="F4" s="56" t="s">
        <v>211</v>
      </c>
      <c r="G4" s="56" t="s">
        <v>212</v>
      </c>
      <c r="H4" s="54">
        <f t="shared" si="0"/>
        <v>33.42</v>
      </c>
      <c r="I4" s="54">
        <v>81.4</v>
      </c>
      <c r="J4" s="54">
        <f t="shared" si="1"/>
        <v>32.56</v>
      </c>
      <c r="K4" s="54">
        <f t="shared" si="2"/>
        <v>65.98</v>
      </c>
    </row>
    <row r="5" spans="1:11" ht="24.75" customHeight="1">
      <c r="A5" s="45" t="s">
        <v>203</v>
      </c>
      <c r="B5" s="45" t="s">
        <v>44</v>
      </c>
      <c r="C5" s="45">
        <v>4082101004</v>
      </c>
      <c r="D5" s="56" t="s">
        <v>205</v>
      </c>
      <c r="E5" s="56" t="s">
        <v>213</v>
      </c>
      <c r="F5" s="56" t="s">
        <v>214</v>
      </c>
      <c r="G5" s="56" t="s">
        <v>215</v>
      </c>
      <c r="H5" s="54">
        <f t="shared" si="0"/>
        <v>27.764999999999997</v>
      </c>
      <c r="I5" s="54">
        <v>80.4</v>
      </c>
      <c r="J5" s="54">
        <f t="shared" si="1"/>
        <v>32.160000000000004</v>
      </c>
      <c r="K5" s="54">
        <f t="shared" si="2"/>
        <v>59.925</v>
      </c>
    </row>
    <row r="6" spans="1:11" ht="24.75" customHeight="1">
      <c r="A6" s="45" t="s">
        <v>203</v>
      </c>
      <c r="B6" s="45" t="s">
        <v>216</v>
      </c>
      <c r="C6" s="45">
        <v>3082101005</v>
      </c>
      <c r="D6" s="56">
        <v>1</v>
      </c>
      <c r="E6" s="56" t="s">
        <v>217</v>
      </c>
      <c r="F6" s="56" t="s">
        <v>218</v>
      </c>
      <c r="G6" s="56" t="s">
        <v>219</v>
      </c>
      <c r="H6" s="54">
        <f t="shared" si="0"/>
        <v>26.325</v>
      </c>
      <c r="I6" s="54">
        <v>79.4</v>
      </c>
      <c r="J6" s="54">
        <f t="shared" si="1"/>
        <v>31.760000000000005</v>
      </c>
      <c r="K6" s="54">
        <f t="shared" si="2"/>
        <v>58.08500000000001</v>
      </c>
    </row>
    <row r="7" spans="1:11" ht="24.75" customHeight="1">
      <c r="A7" s="45" t="s">
        <v>203</v>
      </c>
      <c r="B7" s="45" t="s">
        <v>220</v>
      </c>
      <c r="C7" s="45">
        <v>3082101006</v>
      </c>
      <c r="D7" s="56" t="s">
        <v>205</v>
      </c>
      <c r="E7" s="56" t="s">
        <v>221</v>
      </c>
      <c r="F7" s="56" t="s">
        <v>222</v>
      </c>
      <c r="G7" s="56" t="s">
        <v>223</v>
      </c>
      <c r="H7" s="54">
        <f t="shared" si="0"/>
        <v>36.135</v>
      </c>
      <c r="I7" s="54">
        <v>79.4</v>
      </c>
      <c r="J7" s="54">
        <f t="shared" si="1"/>
        <v>31.760000000000005</v>
      </c>
      <c r="K7" s="54">
        <f t="shared" si="2"/>
        <v>67.89500000000001</v>
      </c>
    </row>
    <row r="8" spans="1:11" ht="24.75" customHeight="1">
      <c r="A8" s="45" t="s">
        <v>203</v>
      </c>
      <c r="B8" s="45" t="s">
        <v>224</v>
      </c>
      <c r="C8" s="45">
        <v>9082101007</v>
      </c>
      <c r="D8" s="56" t="s">
        <v>205</v>
      </c>
      <c r="E8" s="56" t="s">
        <v>225</v>
      </c>
      <c r="F8" s="56" t="s">
        <v>226</v>
      </c>
      <c r="G8" s="56" t="s">
        <v>227</v>
      </c>
      <c r="H8" s="54">
        <f t="shared" si="0"/>
        <v>29.04</v>
      </c>
      <c r="I8" s="54">
        <v>80.6</v>
      </c>
      <c r="J8" s="54">
        <f t="shared" si="1"/>
        <v>32.24</v>
      </c>
      <c r="K8" s="54">
        <f t="shared" si="2"/>
        <v>61.28</v>
      </c>
    </row>
    <row r="9" spans="1:11" ht="24.75" customHeight="1">
      <c r="A9" s="45" t="s">
        <v>203</v>
      </c>
      <c r="B9" s="45" t="s">
        <v>228</v>
      </c>
      <c r="C9" s="45">
        <v>6082101008</v>
      </c>
      <c r="D9" s="56" t="s">
        <v>205</v>
      </c>
      <c r="E9" s="56" t="s">
        <v>229</v>
      </c>
      <c r="F9" s="56" t="s">
        <v>230</v>
      </c>
      <c r="G9" s="56" t="s">
        <v>231</v>
      </c>
      <c r="H9" s="54">
        <f t="shared" si="0"/>
        <v>36.75</v>
      </c>
      <c r="I9" s="54">
        <v>81.4</v>
      </c>
      <c r="J9" s="54">
        <f t="shared" si="1"/>
        <v>32.56</v>
      </c>
      <c r="K9" s="54">
        <f t="shared" si="2"/>
        <v>69.31</v>
      </c>
    </row>
    <row r="10" spans="1:11" ht="24.75" customHeight="1">
      <c r="A10" s="45" t="s">
        <v>232</v>
      </c>
      <c r="B10" s="45" t="s">
        <v>233</v>
      </c>
      <c r="C10" s="81">
        <v>4082102001</v>
      </c>
      <c r="D10" s="82" t="s">
        <v>234</v>
      </c>
      <c r="E10" s="56" t="s">
        <v>235</v>
      </c>
      <c r="F10" s="56" t="s">
        <v>236</v>
      </c>
      <c r="G10" s="56" t="s">
        <v>237</v>
      </c>
      <c r="H10" s="54">
        <f t="shared" si="0"/>
        <v>34.739999999999995</v>
      </c>
      <c r="I10" s="54">
        <v>76.6</v>
      </c>
      <c r="J10" s="54">
        <f t="shared" si="1"/>
        <v>30.64</v>
      </c>
      <c r="K10" s="54">
        <f t="shared" si="2"/>
        <v>65.38</v>
      </c>
    </row>
    <row r="11" spans="1:11" ht="24.75" customHeight="1">
      <c r="A11" s="45"/>
      <c r="B11" s="45"/>
      <c r="C11" s="83"/>
      <c r="D11" s="84"/>
      <c r="E11" s="56" t="s">
        <v>238</v>
      </c>
      <c r="F11" s="56" t="s">
        <v>239</v>
      </c>
      <c r="G11" s="56" t="s">
        <v>240</v>
      </c>
      <c r="H11" s="54">
        <f t="shared" si="0"/>
        <v>33.029999999999994</v>
      </c>
      <c r="I11" s="54">
        <v>76.6</v>
      </c>
      <c r="J11" s="54">
        <f t="shared" si="1"/>
        <v>30.64</v>
      </c>
      <c r="K11" s="54">
        <f t="shared" si="2"/>
        <v>63.669999999999995</v>
      </c>
    </row>
    <row r="12" spans="1:11" ht="24.75" customHeight="1">
      <c r="A12" s="45" t="s">
        <v>232</v>
      </c>
      <c r="B12" s="45" t="s">
        <v>224</v>
      </c>
      <c r="C12" s="81">
        <v>9082102002</v>
      </c>
      <c r="D12" s="82" t="s">
        <v>241</v>
      </c>
      <c r="E12" s="56" t="s">
        <v>242</v>
      </c>
      <c r="F12" s="56" t="s">
        <v>243</v>
      </c>
      <c r="G12" s="56" t="s">
        <v>244</v>
      </c>
      <c r="H12" s="54">
        <f t="shared" si="0"/>
        <v>39.27</v>
      </c>
      <c r="I12" s="54">
        <v>80.6</v>
      </c>
      <c r="J12" s="54">
        <f t="shared" si="1"/>
        <v>32.24</v>
      </c>
      <c r="K12" s="54">
        <f t="shared" si="2"/>
        <v>71.51</v>
      </c>
    </row>
    <row r="13" spans="1:11" ht="24.75" customHeight="1">
      <c r="A13" s="45"/>
      <c r="B13" s="45"/>
      <c r="C13" s="85"/>
      <c r="D13" s="86"/>
      <c r="E13" s="56" t="s">
        <v>245</v>
      </c>
      <c r="F13" s="56" t="s">
        <v>246</v>
      </c>
      <c r="G13" s="56" t="s">
        <v>247</v>
      </c>
      <c r="H13" s="54">
        <f t="shared" si="0"/>
        <v>37.41</v>
      </c>
      <c r="I13" s="54">
        <v>81.4</v>
      </c>
      <c r="J13" s="54">
        <f t="shared" si="1"/>
        <v>32.56</v>
      </c>
      <c r="K13" s="54">
        <f t="shared" si="2"/>
        <v>69.97</v>
      </c>
    </row>
    <row r="14" spans="1:11" ht="24.75" customHeight="1">
      <c r="A14" s="45"/>
      <c r="B14" s="45"/>
      <c r="C14" s="85"/>
      <c r="D14" s="86"/>
      <c r="E14" s="56" t="s">
        <v>248</v>
      </c>
      <c r="F14" s="56" t="s">
        <v>249</v>
      </c>
      <c r="G14" s="56" t="s">
        <v>250</v>
      </c>
      <c r="H14" s="54">
        <f t="shared" si="0"/>
        <v>37.08</v>
      </c>
      <c r="I14" s="54">
        <v>79.2</v>
      </c>
      <c r="J14" s="54">
        <f t="shared" si="1"/>
        <v>31.680000000000003</v>
      </c>
      <c r="K14" s="54">
        <f t="shared" si="2"/>
        <v>68.76</v>
      </c>
    </row>
    <row r="15" spans="1:11" ht="24.75" customHeight="1">
      <c r="A15" s="45"/>
      <c r="B15" s="45"/>
      <c r="C15" s="85"/>
      <c r="D15" s="86"/>
      <c r="E15" s="56" t="s">
        <v>251</v>
      </c>
      <c r="F15" s="56" t="s">
        <v>252</v>
      </c>
      <c r="G15" s="56" t="s">
        <v>253</v>
      </c>
      <c r="H15" s="54">
        <f t="shared" si="0"/>
        <v>36.36</v>
      </c>
      <c r="I15" s="54">
        <v>78.2</v>
      </c>
      <c r="J15" s="54">
        <f t="shared" si="1"/>
        <v>31.28</v>
      </c>
      <c r="K15" s="54">
        <f t="shared" si="2"/>
        <v>67.64</v>
      </c>
    </row>
    <row r="16" spans="1:11" ht="24.75" customHeight="1">
      <c r="A16" s="45"/>
      <c r="B16" s="45"/>
      <c r="C16" s="83"/>
      <c r="D16" s="84"/>
      <c r="E16" s="56" t="s">
        <v>254</v>
      </c>
      <c r="F16" s="56" t="s">
        <v>255</v>
      </c>
      <c r="G16" s="56" t="s">
        <v>256</v>
      </c>
      <c r="H16" s="54">
        <f t="shared" si="0"/>
        <v>34.35</v>
      </c>
      <c r="I16" s="54">
        <v>81.8</v>
      </c>
      <c r="J16" s="54">
        <f t="shared" si="1"/>
        <v>32.72</v>
      </c>
      <c r="K16" s="54">
        <f t="shared" si="2"/>
        <v>67.07</v>
      </c>
    </row>
    <row r="17" spans="1:11" ht="24.75" customHeight="1">
      <c r="A17" s="45" t="s">
        <v>232</v>
      </c>
      <c r="B17" s="45" t="s">
        <v>228</v>
      </c>
      <c r="C17" s="45">
        <v>6082102003</v>
      </c>
      <c r="D17" s="56" t="s">
        <v>205</v>
      </c>
      <c r="E17" s="56" t="s">
        <v>257</v>
      </c>
      <c r="F17" s="56" t="s">
        <v>258</v>
      </c>
      <c r="G17" s="56" t="s">
        <v>259</v>
      </c>
      <c r="H17" s="54">
        <f t="shared" si="0"/>
        <v>31.724999999999998</v>
      </c>
      <c r="I17" s="54">
        <v>80.2</v>
      </c>
      <c r="J17" s="54">
        <f t="shared" si="1"/>
        <v>32.080000000000005</v>
      </c>
      <c r="K17" s="54">
        <f t="shared" si="2"/>
        <v>63.80500000000001</v>
      </c>
    </row>
    <row r="18" spans="1:11" ht="24.75" customHeight="1">
      <c r="A18" s="45" t="s">
        <v>232</v>
      </c>
      <c r="B18" s="45" t="s">
        <v>94</v>
      </c>
      <c r="C18" s="45">
        <v>1082102004</v>
      </c>
      <c r="D18" s="56" t="s">
        <v>205</v>
      </c>
      <c r="E18" s="56" t="s">
        <v>260</v>
      </c>
      <c r="F18" s="56" t="s">
        <v>261</v>
      </c>
      <c r="G18" s="56" t="s">
        <v>262</v>
      </c>
      <c r="H18" s="54">
        <f t="shared" si="0"/>
        <v>33.93</v>
      </c>
      <c r="I18" s="54">
        <v>88.2</v>
      </c>
      <c r="J18" s="54">
        <f t="shared" si="1"/>
        <v>35.28</v>
      </c>
      <c r="K18" s="54">
        <f t="shared" si="2"/>
        <v>69.21000000000001</v>
      </c>
    </row>
    <row r="19" spans="1:11" ht="24.75" customHeight="1">
      <c r="A19" s="45" t="s">
        <v>232</v>
      </c>
      <c r="B19" s="45" t="s">
        <v>12</v>
      </c>
      <c r="C19" s="81">
        <v>1082102005</v>
      </c>
      <c r="D19" s="82" t="s">
        <v>234</v>
      </c>
      <c r="E19" s="56" t="s">
        <v>263</v>
      </c>
      <c r="F19" s="56" t="s">
        <v>264</v>
      </c>
      <c r="G19" s="56" t="s">
        <v>265</v>
      </c>
      <c r="H19" s="54">
        <f t="shared" si="0"/>
        <v>37.665</v>
      </c>
      <c r="I19" s="54">
        <v>78.4</v>
      </c>
      <c r="J19" s="54">
        <f t="shared" si="1"/>
        <v>31.360000000000003</v>
      </c>
      <c r="K19" s="54">
        <f t="shared" si="2"/>
        <v>69.025</v>
      </c>
    </row>
    <row r="20" spans="1:11" ht="24.75" customHeight="1">
      <c r="A20" s="45"/>
      <c r="B20" s="45"/>
      <c r="C20" s="83"/>
      <c r="D20" s="84"/>
      <c r="E20" s="56" t="s">
        <v>266</v>
      </c>
      <c r="F20" s="56" t="s">
        <v>267</v>
      </c>
      <c r="G20" s="56" t="s">
        <v>268</v>
      </c>
      <c r="H20" s="54">
        <f t="shared" si="0"/>
        <v>36.87</v>
      </c>
      <c r="I20" s="54">
        <v>77.2</v>
      </c>
      <c r="J20" s="54">
        <f t="shared" si="1"/>
        <v>30.880000000000003</v>
      </c>
      <c r="K20" s="54">
        <f t="shared" si="2"/>
        <v>67.75</v>
      </c>
    </row>
    <row r="21" spans="1:11" ht="24.75" customHeight="1">
      <c r="A21" s="45" t="s">
        <v>269</v>
      </c>
      <c r="B21" s="45" t="s">
        <v>270</v>
      </c>
      <c r="C21" s="45">
        <v>1082103001</v>
      </c>
      <c r="D21" s="56" t="s">
        <v>205</v>
      </c>
      <c r="E21" s="56" t="s">
        <v>271</v>
      </c>
      <c r="F21" s="56" t="s">
        <v>272</v>
      </c>
      <c r="G21" s="56" t="s">
        <v>273</v>
      </c>
      <c r="H21" s="54">
        <f t="shared" si="0"/>
        <v>35.489999999999995</v>
      </c>
      <c r="I21" s="54">
        <v>81</v>
      </c>
      <c r="J21" s="54">
        <f t="shared" si="1"/>
        <v>32.4</v>
      </c>
      <c r="K21" s="54">
        <f t="shared" si="2"/>
        <v>67.88999999999999</v>
      </c>
    </row>
    <row r="22" spans="1:11" ht="24.75" customHeight="1">
      <c r="A22" s="45" t="s">
        <v>269</v>
      </c>
      <c r="B22" s="45" t="s">
        <v>94</v>
      </c>
      <c r="C22" s="45">
        <v>1082103002</v>
      </c>
      <c r="D22" s="56" t="s">
        <v>205</v>
      </c>
      <c r="E22" s="56" t="s">
        <v>274</v>
      </c>
      <c r="F22" s="56" t="s">
        <v>275</v>
      </c>
      <c r="G22" s="56" t="s">
        <v>276</v>
      </c>
      <c r="H22" s="54">
        <f t="shared" si="0"/>
        <v>36.315</v>
      </c>
      <c r="I22" s="54">
        <v>80.4</v>
      </c>
      <c r="J22" s="54">
        <f t="shared" si="1"/>
        <v>32.160000000000004</v>
      </c>
      <c r="K22" s="54">
        <f t="shared" si="2"/>
        <v>68.475</v>
      </c>
    </row>
    <row r="23" spans="1:11" ht="24.75" customHeight="1">
      <c r="A23" s="45" t="s">
        <v>277</v>
      </c>
      <c r="B23" s="45" t="s">
        <v>278</v>
      </c>
      <c r="C23" s="81">
        <v>3082104001</v>
      </c>
      <c r="D23" s="82" t="s">
        <v>234</v>
      </c>
      <c r="E23" s="56" t="s">
        <v>279</v>
      </c>
      <c r="F23" s="56" t="s">
        <v>280</v>
      </c>
      <c r="G23" s="56" t="s">
        <v>281</v>
      </c>
      <c r="H23" s="54">
        <f t="shared" si="0"/>
        <v>34.05</v>
      </c>
      <c r="I23" s="54">
        <v>78.6</v>
      </c>
      <c r="J23" s="54">
        <f t="shared" si="1"/>
        <v>31.439999999999998</v>
      </c>
      <c r="K23" s="54">
        <f t="shared" si="2"/>
        <v>65.49</v>
      </c>
    </row>
    <row r="24" spans="1:11" ht="24.75" customHeight="1">
      <c r="A24" s="45"/>
      <c r="B24" s="45"/>
      <c r="C24" s="83"/>
      <c r="D24" s="84"/>
      <c r="E24" s="56" t="s">
        <v>282</v>
      </c>
      <c r="F24" s="56" t="s">
        <v>283</v>
      </c>
      <c r="G24" s="56" t="s">
        <v>284</v>
      </c>
      <c r="H24" s="54">
        <f t="shared" si="0"/>
        <v>29.339999999999996</v>
      </c>
      <c r="I24" s="54">
        <v>86</v>
      </c>
      <c r="J24" s="54">
        <f t="shared" si="1"/>
        <v>34.4</v>
      </c>
      <c r="K24" s="54">
        <f t="shared" si="2"/>
        <v>63.739999999999995</v>
      </c>
    </row>
    <row r="25" spans="1:11" ht="24.75" customHeight="1">
      <c r="A25" s="45" t="s">
        <v>277</v>
      </c>
      <c r="B25" s="45" t="s">
        <v>285</v>
      </c>
      <c r="C25" s="81">
        <v>8082104002</v>
      </c>
      <c r="D25" s="82" t="s">
        <v>234</v>
      </c>
      <c r="E25" s="56" t="s">
        <v>286</v>
      </c>
      <c r="F25" s="56" t="s">
        <v>287</v>
      </c>
      <c r="G25" s="56" t="s">
        <v>288</v>
      </c>
      <c r="H25" s="54">
        <f t="shared" si="0"/>
        <v>36.345</v>
      </c>
      <c r="I25" s="54">
        <v>79.2</v>
      </c>
      <c r="J25" s="54">
        <f t="shared" si="1"/>
        <v>31.680000000000003</v>
      </c>
      <c r="K25" s="54">
        <f t="shared" si="2"/>
        <v>68.025</v>
      </c>
    </row>
    <row r="26" spans="1:11" ht="24.75" customHeight="1">
      <c r="A26" s="45"/>
      <c r="B26" s="45"/>
      <c r="C26" s="83"/>
      <c r="D26" s="84"/>
      <c r="E26" s="56" t="s">
        <v>289</v>
      </c>
      <c r="F26" s="56" t="s">
        <v>290</v>
      </c>
      <c r="G26" s="56" t="s">
        <v>291</v>
      </c>
      <c r="H26" s="54">
        <f t="shared" si="0"/>
        <v>34.8</v>
      </c>
      <c r="I26" s="54">
        <v>78</v>
      </c>
      <c r="J26" s="54">
        <f t="shared" si="1"/>
        <v>31.200000000000003</v>
      </c>
      <c r="K26" s="54">
        <f t="shared" si="2"/>
        <v>66</v>
      </c>
    </row>
    <row r="27" spans="1:11" ht="24.75" customHeight="1">
      <c r="A27" s="45" t="s">
        <v>292</v>
      </c>
      <c r="B27" s="45" t="s">
        <v>293</v>
      </c>
      <c r="C27" s="45">
        <v>3082106001</v>
      </c>
      <c r="D27" s="56" t="s">
        <v>205</v>
      </c>
      <c r="E27" s="56" t="s">
        <v>294</v>
      </c>
      <c r="F27" s="56" t="s">
        <v>295</v>
      </c>
      <c r="G27" s="56" t="s">
        <v>296</v>
      </c>
      <c r="H27" s="54">
        <f t="shared" si="0"/>
        <v>27.689999999999998</v>
      </c>
      <c r="I27" s="54">
        <v>77.2</v>
      </c>
      <c r="J27" s="54">
        <f t="shared" si="1"/>
        <v>30.880000000000003</v>
      </c>
      <c r="K27" s="54">
        <f t="shared" si="2"/>
        <v>58.57</v>
      </c>
    </row>
    <row r="28" spans="1:11" ht="24.75" customHeight="1">
      <c r="A28" s="45" t="s">
        <v>297</v>
      </c>
      <c r="B28" s="45" t="s">
        <v>12</v>
      </c>
      <c r="C28" s="81">
        <v>1082107001</v>
      </c>
      <c r="D28" s="82" t="s">
        <v>241</v>
      </c>
      <c r="E28" s="56" t="s">
        <v>298</v>
      </c>
      <c r="F28" s="56" t="s">
        <v>299</v>
      </c>
      <c r="G28" s="56" t="s">
        <v>300</v>
      </c>
      <c r="H28" s="54">
        <f t="shared" si="0"/>
        <v>37.11</v>
      </c>
      <c r="I28" s="54">
        <v>75.8</v>
      </c>
      <c r="J28" s="54">
        <f t="shared" si="1"/>
        <v>30.32</v>
      </c>
      <c r="K28" s="54">
        <f t="shared" si="2"/>
        <v>67.43</v>
      </c>
    </row>
    <row r="29" spans="1:11" ht="24.75" customHeight="1">
      <c r="A29" s="45"/>
      <c r="B29" s="45"/>
      <c r="C29" s="85"/>
      <c r="D29" s="86"/>
      <c r="E29" s="56" t="s">
        <v>301</v>
      </c>
      <c r="F29" s="56" t="s">
        <v>302</v>
      </c>
      <c r="G29" s="56" t="s">
        <v>303</v>
      </c>
      <c r="H29" s="54">
        <f t="shared" si="0"/>
        <v>31.529999999999998</v>
      </c>
      <c r="I29" s="54">
        <v>77.2</v>
      </c>
      <c r="J29" s="54">
        <f t="shared" si="1"/>
        <v>30.880000000000003</v>
      </c>
      <c r="K29" s="54">
        <f t="shared" si="2"/>
        <v>62.41</v>
      </c>
    </row>
    <row r="30" spans="1:11" ht="24.75" customHeight="1">
      <c r="A30" s="45"/>
      <c r="B30" s="45"/>
      <c r="C30" s="85"/>
      <c r="D30" s="86"/>
      <c r="E30" s="56" t="s">
        <v>304</v>
      </c>
      <c r="F30" s="56" t="s">
        <v>305</v>
      </c>
      <c r="G30" s="56" t="s">
        <v>306</v>
      </c>
      <c r="H30" s="54">
        <f t="shared" si="0"/>
        <v>29.099999999999998</v>
      </c>
      <c r="I30" s="54">
        <v>78.8</v>
      </c>
      <c r="J30" s="54">
        <f t="shared" si="1"/>
        <v>31.52</v>
      </c>
      <c r="K30" s="54">
        <f t="shared" si="2"/>
        <v>60.62</v>
      </c>
    </row>
    <row r="31" spans="1:11" ht="24.75" customHeight="1">
      <c r="A31" s="45"/>
      <c r="B31" s="45"/>
      <c r="C31" s="85"/>
      <c r="D31" s="86"/>
      <c r="E31" s="56" t="s">
        <v>307</v>
      </c>
      <c r="F31" s="56" t="s">
        <v>308</v>
      </c>
      <c r="G31" s="56" t="s">
        <v>309</v>
      </c>
      <c r="H31" s="54">
        <f t="shared" si="0"/>
        <v>30.42</v>
      </c>
      <c r="I31" s="54">
        <v>73.4</v>
      </c>
      <c r="J31" s="54">
        <f t="shared" si="1"/>
        <v>29.360000000000003</v>
      </c>
      <c r="K31" s="54">
        <f t="shared" si="2"/>
        <v>59.78</v>
      </c>
    </row>
    <row r="32" spans="1:11" ht="24.75" customHeight="1">
      <c r="A32" s="45"/>
      <c r="B32" s="45"/>
      <c r="C32" s="83"/>
      <c r="D32" s="84"/>
      <c r="E32" s="56" t="s">
        <v>310</v>
      </c>
      <c r="F32" s="56" t="s">
        <v>311</v>
      </c>
      <c r="G32" s="56" t="s">
        <v>312</v>
      </c>
      <c r="H32" s="54">
        <f t="shared" si="0"/>
        <v>28.545</v>
      </c>
      <c r="I32" s="54">
        <v>78</v>
      </c>
      <c r="J32" s="54">
        <f t="shared" si="1"/>
        <v>31.200000000000003</v>
      </c>
      <c r="K32" s="54">
        <f t="shared" si="2"/>
        <v>59.745000000000005</v>
      </c>
    </row>
    <row r="33" spans="1:11" ht="24.75" customHeight="1">
      <c r="A33" s="45" t="s">
        <v>297</v>
      </c>
      <c r="B33" s="45" t="s">
        <v>313</v>
      </c>
      <c r="C33" s="81">
        <v>3082107002</v>
      </c>
      <c r="D33" s="82" t="s">
        <v>314</v>
      </c>
      <c r="E33" s="56" t="s">
        <v>315</v>
      </c>
      <c r="F33" s="56" t="s">
        <v>316</v>
      </c>
      <c r="G33" s="56" t="s">
        <v>317</v>
      </c>
      <c r="H33" s="54">
        <f t="shared" si="0"/>
        <v>23.49</v>
      </c>
      <c r="I33" s="54">
        <v>77.8</v>
      </c>
      <c r="J33" s="54">
        <f t="shared" si="1"/>
        <v>31.12</v>
      </c>
      <c r="K33" s="54">
        <f t="shared" si="2"/>
        <v>54.61</v>
      </c>
    </row>
    <row r="34" spans="1:11" ht="24.75" customHeight="1">
      <c r="A34" s="45"/>
      <c r="B34" s="45"/>
      <c r="C34" s="85"/>
      <c r="D34" s="86"/>
      <c r="E34" s="56" t="s">
        <v>318</v>
      </c>
      <c r="F34" s="56" t="s">
        <v>319</v>
      </c>
      <c r="G34" s="56" t="s">
        <v>320</v>
      </c>
      <c r="H34" s="54">
        <f t="shared" si="0"/>
        <v>20.745</v>
      </c>
      <c r="I34" s="54">
        <v>79.2</v>
      </c>
      <c r="J34" s="54">
        <f t="shared" si="1"/>
        <v>31.680000000000003</v>
      </c>
      <c r="K34" s="54">
        <f t="shared" si="2"/>
        <v>52.425000000000004</v>
      </c>
    </row>
    <row r="35" spans="1:11" ht="24.75" customHeight="1">
      <c r="A35" s="45"/>
      <c r="B35" s="45"/>
      <c r="C35" s="83"/>
      <c r="D35" s="84"/>
      <c r="E35" s="56" t="s">
        <v>321</v>
      </c>
      <c r="F35" s="56" t="s">
        <v>322</v>
      </c>
      <c r="G35" s="56" t="s">
        <v>323</v>
      </c>
      <c r="H35" s="54">
        <f t="shared" si="0"/>
        <v>17.76</v>
      </c>
      <c r="I35" s="54">
        <v>76.8</v>
      </c>
      <c r="J35" s="54">
        <f t="shared" si="1"/>
        <v>30.72</v>
      </c>
      <c r="K35" s="54">
        <f t="shared" si="2"/>
        <v>48.480000000000004</v>
      </c>
    </row>
    <row r="36" spans="1:11" ht="24.75" customHeight="1">
      <c r="A36" s="45" t="s">
        <v>297</v>
      </c>
      <c r="B36" s="45" t="s">
        <v>123</v>
      </c>
      <c r="C36" s="81">
        <v>4082107003</v>
      </c>
      <c r="D36" s="82" t="s">
        <v>234</v>
      </c>
      <c r="E36" s="56" t="s">
        <v>324</v>
      </c>
      <c r="F36" s="56" t="s">
        <v>325</v>
      </c>
      <c r="G36" s="56" t="s">
        <v>326</v>
      </c>
      <c r="H36" s="54">
        <f t="shared" si="0"/>
        <v>28.635</v>
      </c>
      <c r="I36" s="54">
        <v>79.2</v>
      </c>
      <c r="J36" s="54">
        <f t="shared" si="1"/>
        <v>31.680000000000003</v>
      </c>
      <c r="K36" s="54">
        <f t="shared" si="2"/>
        <v>60.315000000000005</v>
      </c>
    </row>
    <row r="37" spans="1:11" ht="24.75" customHeight="1">
      <c r="A37" s="45"/>
      <c r="B37" s="45"/>
      <c r="C37" s="83"/>
      <c r="D37" s="84"/>
      <c r="E37" s="56" t="s">
        <v>327</v>
      </c>
      <c r="F37" s="56" t="s">
        <v>328</v>
      </c>
      <c r="G37" s="56" t="s">
        <v>329</v>
      </c>
      <c r="H37" s="54">
        <f t="shared" si="0"/>
        <v>24.75</v>
      </c>
      <c r="I37" s="54">
        <v>76.8</v>
      </c>
      <c r="J37" s="54">
        <f t="shared" si="1"/>
        <v>30.72</v>
      </c>
      <c r="K37" s="54">
        <f t="shared" si="2"/>
        <v>55.47</v>
      </c>
    </row>
    <row r="38" spans="1:11" ht="24.75" customHeight="1">
      <c r="A38" s="45" t="s">
        <v>297</v>
      </c>
      <c r="B38" s="45" t="s">
        <v>330</v>
      </c>
      <c r="C38" s="81">
        <v>8082107004</v>
      </c>
      <c r="D38" s="82" t="s">
        <v>331</v>
      </c>
      <c r="E38" s="56" t="s">
        <v>332</v>
      </c>
      <c r="F38" s="56" t="s">
        <v>333</v>
      </c>
      <c r="G38" s="56" t="s">
        <v>334</v>
      </c>
      <c r="H38" s="54">
        <f t="shared" si="0"/>
        <v>23.654999999999998</v>
      </c>
      <c r="I38" s="54">
        <v>72.8</v>
      </c>
      <c r="J38" s="54">
        <f t="shared" si="1"/>
        <v>29.12</v>
      </c>
      <c r="K38" s="54">
        <f t="shared" si="2"/>
        <v>52.775</v>
      </c>
    </row>
    <row r="39" spans="1:11" ht="24.75" customHeight="1">
      <c r="A39" s="45"/>
      <c r="B39" s="45"/>
      <c r="C39" s="85"/>
      <c r="D39" s="86"/>
      <c r="E39" s="56" t="s">
        <v>335</v>
      </c>
      <c r="F39" s="56" t="s">
        <v>336</v>
      </c>
      <c r="G39" s="56" t="s">
        <v>337</v>
      </c>
      <c r="H39" s="54">
        <f t="shared" si="0"/>
        <v>22.529999999999998</v>
      </c>
      <c r="I39" s="54">
        <v>73.8</v>
      </c>
      <c r="J39" s="54">
        <f t="shared" si="1"/>
        <v>29.52</v>
      </c>
      <c r="K39" s="54">
        <f t="shared" si="2"/>
        <v>52.05</v>
      </c>
    </row>
    <row r="40" spans="1:11" ht="24.75" customHeight="1">
      <c r="A40" s="45"/>
      <c r="B40" s="45"/>
      <c r="C40" s="83"/>
      <c r="D40" s="84"/>
      <c r="E40" s="56" t="s">
        <v>338</v>
      </c>
      <c r="F40" s="56" t="s">
        <v>339</v>
      </c>
      <c r="G40" s="56" t="s">
        <v>340</v>
      </c>
      <c r="H40" s="54">
        <f t="shared" si="0"/>
        <v>20.264999999999997</v>
      </c>
      <c r="I40" s="54">
        <v>75.6</v>
      </c>
      <c r="J40" s="54">
        <f t="shared" si="1"/>
        <v>30.24</v>
      </c>
      <c r="K40" s="54">
        <f t="shared" si="2"/>
        <v>50.504999999999995</v>
      </c>
    </row>
    <row r="41" spans="1:11" ht="24.75" customHeight="1">
      <c r="A41" s="45" t="s">
        <v>297</v>
      </c>
      <c r="B41" s="45" t="s">
        <v>228</v>
      </c>
      <c r="C41" s="45">
        <v>7082107005</v>
      </c>
      <c r="D41" s="56" t="s">
        <v>205</v>
      </c>
      <c r="E41" s="56" t="s">
        <v>341</v>
      </c>
      <c r="F41" s="56" t="s">
        <v>342</v>
      </c>
      <c r="G41" s="56" t="s">
        <v>343</v>
      </c>
      <c r="H41" s="54">
        <f t="shared" si="0"/>
        <v>27.795</v>
      </c>
      <c r="I41" s="54">
        <v>77.4</v>
      </c>
      <c r="J41" s="54">
        <f t="shared" si="1"/>
        <v>30.960000000000004</v>
      </c>
      <c r="K41" s="54">
        <f t="shared" si="2"/>
        <v>58.75500000000001</v>
      </c>
    </row>
    <row r="42" spans="1:11" ht="24.75" customHeight="1">
      <c r="A42" s="45" t="s">
        <v>297</v>
      </c>
      <c r="B42" s="45" t="s">
        <v>224</v>
      </c>
      <c r="C42" s="81">
        <v>9082107006</v>
      </c>
      <c r="D42" s="82" t="s">
        <v>241</v>
      </c>
      <c r="E42" s="56" t="s">
        <v>344</v>
      </c>
      <c r="F42" s="56" t="s">
        <v>345</v>
      </c>
      <c r="G42" s="56" t="s">
        <v>250</v>
      </c>
      <c r="H42" s="54">
        <f t="shared" si="0"/>
        <v>37.08</v>
      </c>
      <c r="I42" s="54">
        <v>79</v>
      </c>
      <c r="J42" s="54">
        <f t="shared" si="1"/>
        <v>31.6</v>
      </c>
      <c r="K42" s="54">
        <f t="shared" si="2"/>
        <v>68.68</v>
      </c>
    </row>
    <row r="43" spans="1:11" ht="24.75" customHeight="1">
      <c r="A43" s="45"/>
      <c r="B43" s="45"/>
      <c r="C43" s="85"/>
      <c r="D43" s="86"/>
      <c r="E43" s="56" t="s">
        <v>346</v>
      </c>
      <c r="F43" s="56" t="s">
        <v>347</v>
      </c>
      <c r="G43" s="56" t="s">
        <v>348</v>
      </c>
      <c r="H43" s="54">
        <f t="shared" si="0"/>
        <v>38.73</v>
      </c>
      <c r="I43" s="54">
        <v>74.4</v>
      </c>
      <c r="J43" s="54">
        <f t="shared" si="1"/>
        <v>29.760000000000005</v>
      </c>
      <c r="K43" s="54">
        <f t="shared" si="2"/>
        <v>68.49000000000001</v>
      </c>
    </row>
    <row r="44" spans="1:11" ht="24.75" customHeight="1">
      <c r="A44" s="45"/>
      <c r="B44" s="45"/>
      <c r="C44" s="85"/>
      <c r="D44" s="86"/>
      <c r="E44" s="56" t="s">
        <v>349</v>
      </c>
      <c r="F44" s="56" t="s">
        <v>350</v>
      </c>
      <c r="G44" s="56" t="s">
        <v>351</v>
      </c>
      <c r="H44" s="54">
        <f t="shared" si="0"/>
        <v>35.279999999999994</v>
      </c>
      <c r="I44" s="54">
        <v>78.8</v>
      </c>
      <c r="J44" s="54">
        <f t="shared" si="1"/>
        <v>31.52</v>
      </c>
      <c r="K44" s="54">
        <f t="shared" si="2"/>
        <v>66.8</v>
      </c>
    </row>
    <row r="45" spans="1:11" ht="24.75" customHeight="1">
      <c r="A45" s="45"/>
      <c r="B45" s="45"/>
      <c r="C45" s="85"/>
      <c r="D45" s="86"/>
      <c r="E45" s="56" t="s">
        <v>352</v>
      </c>
      <c r="F45" s="56" t="s">
        <v>353</v>
      </c>
      <c r="G45" s="56" t="s">
        <v>354</v>
      </c>
      <c r="H45" s="54">
        <f t="shared" si="0"/>
        <v>34.89</v>
      </c>
      <c r="I45" s="54">
        <v>76.2</v>
      </c>
      <c r="J45" s="54">
        <f t="shared" si="1"/>
        <v>30.480000000000004</v>
      </c>
      <c r="K45" s="54">
        <f t="shared" si="2"/>
        <v>65.37</v>
      </c>
    </row>
    <row r="46" spans="1:11" ht="24.75" customHeight="1">
      <c r="A46" s="45"/>
      <c r="B46" s="45"/>
      <c r="C46" s="83"/>
      <c r="D46" s="84"/>
      <c r="E46" s="56" t="s">
        <v>355</v>
      </c>
      <c r="F46" s="56" t="s">
        <v>356</v>
      </c>
      <c r="G46" s="56" t="s">
        <v>357</v>
      </c>
      <c r="H46" s="54">
        <f t="shared" si="0"/>
        <v>34.32</v>
      </c>
      <c r="I46" s="54">
        <v>77</v>
      </c>
      <c r="J46" s="54">
        <f t="shared" si="1"/>
        <v>30.8</v>
      </c>
      <c r="K46" s="54">
        <f t="shared" si="2"/>
        <v>65.12</v>
      </c>
    </row>
  </sheetData>
  <sheetProtection/>
  <mergeCells count="41">
    <mergeCell ref="A1:K1"/>
    <mergeCell ref="A10:A11"/>
    <mergeCell ref="A12:A16"/>
    <mergeCell ref="A19:A20"/>
    <mergeCell ref="A23:A24"/>
    <mergeCell ref="A25:A26"/>
    <mergeCell ref="A28:A32"/>
    <mergeCell ref="A33:A35"/>
    <mergeCell ref="A36:A37"/>
    <mergeCell ref="A38:A40"/>
    <mergeCell ref="A42:A46"/>
    <mergeCell ref="B10:B11"/>
    <mergeCell ref="B12:B16"/>
    <mergeCell ref="B19:B20"/>
    <mergeCell ref="B23:B24"/>
    <mergeCell ref="B25:B26"/>
    <mergeCell ref="B28:B32"/>
    <mergeCell ref="B33:B35"/>
    <mergeCell ref="B36:B37"/>
    <mergeCell ref="B38:B40"/>
    <mergeCell ref="B42:B46"/>
    <mergeCell ref="C10:C11"/>
    <mergeCell ref="C12:C16"/>
    <mergeCell ref="C19:C20"/>
    <mergeCell ref="C23:C24"/>
    <mergeCell ref="C25:C26"/>
    <mergeCell ref="C28:C32"/>
    <mergeCell ref="C33:C35"/>
    <mergeCell ref="C36:C37"/>
    <mergeCell ref="C38:C40"/>
    <mergeCell ref="C42:C46"/>
    <mergeCell ref="D10:D11"/>
    <mergeCell ref="D12:D16"/>
    <mergeCell ref="D19:D20"/>
    <mergeCell ref="D23:D24"/>
    <mergeCell ref="D25:D26"/>
    <mergeCell ref="D28:D32"/>
    <mergeCell ref="D33:D35"/>
    <mergeCell ref="D36:D37"/>
    <mergeCell ref="D38:D40"/>
    <mergeCell ref="D42:D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">
      <selection activeCell="G3" sqref="G3:K3"/>
    </sheetView>
  </sheetViews>
  <sheetFormatPr defaultColWidth="9.00390625" defaultRowHeight="14.25"/>
  <cols>
    <col min="1" max="1" width="16.75390625" style="0" customWidth="1"/>
    <col min="2" max="2" width="11.75390625" style="0" customWidth="1"/>
    <col min="3" max="3" width="13.50390625" style="0" customWidth="1"/>
    <col min="6" max="6" width="14.875" style="0" customWidth="1"/>
    <col min="7" max="11" width="8.625" style="0" customWidth="1"/>
  </cols>
  <sheetData>
    <row r="1" spans="1:11" ht="30" customHeight="1">
      <c r="A1" s="74" t="s">
        <v>0</v>
      </c>
      <c r="B1" s="74"/>
      <c r="C1" s="74"/>
      <c r="D1" s="74"/>
      <c r="E1" s="74"/>
      <c r="F1" s="74"/>
      <c r="G1" s="74"/>
      <c r="H1" s="74"/>
      <c r="I1" s="78"/>
      <c r="J1" s="74"/>
      <c r="K1" s="74"/>
    </row>
    <row r="2" spans="1:11" ht="39.75" customHeight="1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75" t="s">
        <v>6</v>
      </c>
      <c r="G2" s="26" t="s">
        <v>7</v>
      </c>
      <c r="H2" s="26" t="s">
        <v>8</v>
      </c>
      <c r="I2" s="79" t="s">
        <v>9</v>
      </c>
      <c r="J2" s="26" t="s">
        <v>8</v>
      </c>
      <c r="K2" s="26" t="s">
        <v>10</v>
      </c>
    </row>
    <row r="3" spans="1:11" ht="24.75" customHeight="1">
      <c r="A3" s="45" t="s">
        <v>358</v>
      </c>
      <c r="B3" s="56" t="s">
        <v>44</v>
      </c>
      <c r="C3" s="56">
        <v>4082401001</v>
      </c>
      <c r="D3" s="56">
        <v>1</v>
      </c>
      <c r="E3" s="56" t="s">
        <v>359</v>
      </c>
      <c r="F3" s="59" t="s">
        <v>360</v>
      </c>
      <c r="G3" s="56" t="s">
        <v>361</v>
      </c>
      <c r="H3" s="56">
        <f aca="true" t="shared" si="0" ref="H3:H47">G3*0.5*0.6</f>
        <v>29.07</v>
      </c>
      <c r="I3" s="80">
        <v>74.8</v>
      </c>
      <c r="J3" s="56">
        <f aca="true" t="shared" si="1" ref="J3:J47">I3*0.4</f>
        <v>29.92</v>
      </c>
      <c r="K3" s="56">
        <f aca="true" t="shared" si="2" ref="K3:K47">H3+J3</f>
        <v>58.99</v>
      </c>
    </row>
    <row r="4" spans="1:11" ht="24.75" customHeight="1">
      <c r="A4" s="45" t="s">
        <v>358</v>
      </c>
      <c r="B4" s="56" t="s">
        <v>362</v>
      </c>
      <c r="C4" s="56">
        <v>1082401003</v>
      </c>
      <c r="D4" s="56">
        <v>1</v>
      </c>
      <c r="E4" s="56" t="s">
        <v>363</v>
      </c>
      <c r="F4" s="59" t="s">
        <v>364</v>
      </c>
      <c r="G4" s="56" t="s">
        <v>365</v>
      </c>
      <c r="H4" s="56">
        <f t="shared" si="0"/>
        <v>18.66</v>
      </c>
      <c r="I4" s="80">
        <v>77.6</v>
      </c>
      <c r="J4" s="56">
        <f t="shared" si="1"/>
        <v>31.04</v>
      </c>
      <c r="K4" s="56">
        <f t="shared" si="2"/>
        <v>49.7</v>
      </c>
    </row>
    <row r="5" spans="1:11" ht="24.75" customHeight="1">
      <c r="A5" s="45" t="s">
        <v>358</v>
      </c>
      <c r="B5" s="56" t="s">
        <v>366</v>
      </c>
      <c r="C5" s="56">
        <v>8082401005</v>
      </c>
      <c r="D5" s="56">
        <v>1</v>
      </c>
      <c r="E5" s="56" t="s">
        <v>367</v>
      </c>
      <c r="F5" s="59" t="s">
        <v>368</v>
      </c>
      <c r="G5" s="56" t="s">
        <v>227</v>
      </c>
      <c r="H5" s="56">
        <f t="shared" si="0"/>
        <v>29.04</v>
      </c>
      <c r="I5" s="80">
        <v>75.2</v>
      </c>
      <c r="J5" s="56">
        <f t="shared" si="1"/>
        <v>30.080000000000002</v>
      </c>
      <c r="K5" s="56">
        <f t="shared" si="2"/>
        <v>59.120000000000005</v>
      </c>
    </row>
    <row r="6" spans="1:11" ht="24.75" customHeight="1">
      <c r="A6" s="45" t="s">
        <v>358</v>
      </c>
      <c r="B6" s="56" t="s">
        <v>68</v>
      </c>
      <c r="C6" s="56">
        <v>1082401006</v>
      </c>
      <c r="D6" s="56">
        <v>2</v>
      </c>
      <c r="E6" s="56" t="s">
        <v>369</v>
      </c>
      <c r="F6" s="59" t="s">
        <v>370</v>
      </c>
      <c r="G6" s="56" t="s">
        <v>371</v>
      </c>
      <c r="H6" s="56">
        <f t="shared" si="0"/>
        <v>37.02</v>
      </c>
      <c r="I6" s="80">
        <v>72.8</v>
      </c>
      <c r="J6" s="56">
        <f t="shared" si="1"/>
        <v>29.12</v>
      </c>
      <c r="K6" s="56">
        <f t="shared" si="2"/>
        <v>66.14</v>
      </c>
    </row>
    <row r="7" spans="1:11" ht="24.75" customHeight="1">
      <c r="A7" s="45" t="s">
        <v>358</v>
      </c>
      <c r="B7" s="45" t="s">
        <v>72</v>
      </c>
      <c r="C7" s="45">
        <v>1082401007</v>
      </c>
      <c r="D7" s="56">
        <v>3</v>
      </c>
      <c r="E7" s="56" t="s">
        <v>372</v>
      </c>
      <c r="F7" s="59" t="s">
        <v>373</v>
      </c>
      <c r="G7" s="56" t="s">
        <v>374</v>
      </c>
      <c r="H7" s="56">
        <f t="shared" si="0"/>
        <v>39.99</v>
      </c>
      <c r="I7" s="80">
        <v>75.8</v>
      </c>
      <c r="J7" s="56">
        <f t="shared" si="1"/>
        <v>30.32</v>
      </c>
      <c r="K7" s="56">
        <f t="shared" si="2"/>
        <v>70.31</v>
      </c>
    </row>
    <row r="8" spans="1:11" ht="24.75" customHeight="1">
      <c r="A8" s="45"/>
      <c r="B8" s="45"/>
      <c r="C8" s="45"/>
      <c r="D8" s="56"/>
      <c r="E8" s="56" t="s">
        <v>375</v>
      </c>
      <c r="F8" s="59" t="s">
        <v>376</v>
      </c>
      <c r="G8" s="56" t="s">
        <v>371</v>
      </c>
      <c r="H8" s="56">
        <f t="shared" si="0"/>
        <v>37.02</v>
      </c>
      <c r="I8" s="80">
        <v>76.8</v>
      </c>
      <c r="J8" s="56">
        <f t="shared" si="1"/>
        <v>30.72</v>
      </c>
      <c r="K8" s="56">
        <f t="shared" si="2"/>
        <v>67.74000000000001</v>
      </c>
    </row>
    <row r="9" spans="1:11" ht="24.75" customHeight="1">
      <c r="A9" s="45"/>
      <c r="B9" s="45"/>
      <c r="C9" s="45"/>
      <c r="D9" s="56"/>
      <c r="E9" s="56" t="s">
        <v>377</v>
      </c>
      <c r="F9" s="59" t="s">
        <v>378</v>
      </c>
      <c r="G9" s="56" t="s">
        <v>379</v>
      </c>
      <c r="H9" s="56">
        <f t="shared" si="0"/>
        <v>35.685</v>
      </c>
      <c r="I9" s="80">
        <v>74.6</v>
      </c>
      <c r="J9" s="56">
        <f t="shared" si="1"/>
        <v>29.84</v>
      </c>
      <c r="K9" s="56">
        <f t="shared" si="2"/>
        <v>65.525</v>
      </c>
    </row>
    <row r="10" spans="1:11" ht="24.75" customHeight="1">
      <c r="A10" s="45" t="s">
        <v>358</v>
      </c>
      <c r="B10" s="45" t="s">
        <v>380</v>
      </c>
      <c r="C10" s="45">
        <v>6082401008</v>
      </c>
      <c r="D10" s="56">
        <v>1</v>
      </c>
      <c r="E10" s="56" t="s">
        <v>381</v>
      </c>
      <c r="F10" s="59" t="s">
        <v>382</v>
      </c>
      <c r="G10" s="56" t="s">
        <v>383</v>
      </c>
      <c r="H10" s="56">
        <f t="shared" si="0"/>
        <v>32.985</v>
      </c>
      <c r="I10" s="80">
        <v>77.6</v>
      </c>
      <c r="J10" s="56">
        <f t="shared" si="1"/>
        <v>31.04</v>
      </c>
      <c r="K10" s="56">
        <f t="shared" si="2"/>
        <v>64.025</v>
      </c>
    </row>
    <row r="11" spans="1:11" ht="24.75" customHeight="1">
      <c r="A11" s="45" t="s">
        <v>358</v>
      </c>
      <c r="B11" s="45" t="s">
        <v>384</v>
      </c>
      <c r="C11" s="45">
        <v>9082401009</v>
      </c>
      <c r="D11" s="56">
        <v>1</v>
      </c>
      <c r="E11" s="56" t="s">
        <v>385</v>
      </c>
      <c r="F11" s="59" t="s">
        <v>386</v>
      </c>
      <c r="G11" s="56" t="s">
        <v>387</v>
      </c>
      <c r="H11" s="56">
        <f t="shared" si="0"/>
        <v>38.355</v>
      </c>
      <c r="I11" s="80">
        <v>84</v>
      </c>
      <c r="J11" s="56">
        <f t="shared" si="1"/>
        <v>33.6</v>
      </c>
      <c r="K11" s="56">
        <f t="shared" si="2"/>
        <v>71.955</v>
      </c>
    </row>
    <row r="12" spans="1:11" ht="24.75" customHeight="1">
      <c r="A12" s="45" t="s">
        <v>388</v>
      </c>
      <c r="B12" s="45" t="s">
        <v>389</v>
      </c>
      <c r="C12" s="45">
        <v>8082402001</v>
      </c>
      <c r="D12" s="56">
        <v>2</v>
      </c>
      <c r="E12" s="56" t="s">
        <v>390</v>
      </c>
      <c r="F12" s="59" t="s">
        <v>391</v>
      </c>
      <c r="G12" s="56" t="s">
        <v>392</v>
      </c>
      <c r="H12" s="56">
        <f t="shared" si="0"/>
        <v>20.07</v>
      </c>
      <c r="I12" s="80">
        <v>76</v>
      </c>
      <c r="J12" s="56">
        <f t="shared" si="1"/>
        <v>30.400000000000002</v>
      </c>
      <c r="K12" s="56">
        <f t="shared" si="2"/>
        <v>50.47</v>
      </c>
    </row>
    <row r="13" spans="1:11" ht="24.75" customHeight="1">
      <c r="A13" s="45"/>
      <c r="B13" s="45"/>
      <c r="C13" s="45"/>
      <c r="D13" s="56"/>
      <c r="E13" s="56" t="s">
        <v>393</v>
      </c>
      <c r="F13" s="59" t="s">
        <v>394</v>
      </c>
      <c r="G13" s="56" t="s">
        <v>395</v>
      </c>
      <c r="H13" s="56">
        <f t="shared" si="0"/>
        <v>19.56</v>
      </c>
      <c r="I13" s="80">
        <v>75.2</v>
      </c>
      <c r="J13" s="56">
        <f t="shared" si="1"/>
        <v>30.080000000000002</v>
      </c>
      <c r="K13" s="56">
        <f t="shared" si="2"/>
        <v>49.64</v>
      </c>
    </row>
    <row r="14" spans="1:11" ht="24.75" customHeight="1">
      <c r="A14" s="45" t="s">
        <v>388</v>
      </c>
      <c r="B14" s="45" t="s">
        <v>396</v>
      </c>
      <c r="C14" s="45">
        <v>5082402003</v>
      </c>
      <c r="D14" s="56">
        <v>1</v>
      </c>
      <c r="E14" s="56" t="s">
        <v>397</v>
      </c>
      <c r="F14" s="59" t="s">
        <v>398</v>
      </c>
      <c r="G14" s="56" t="s">
        <v>399</v>
      </c>
      <c r="H14" s="56">
        <f t="shared" si="0"/>
        <v>26.099999999999998</v>
      </c>
      <c r="I14" s="80">
        <v>74.4</v>
      </c>
      <c r="J14" s="56">
        <f t="shared" si="1"/>
        <v>29.760000000000005</v>
      </c>
      <c r="K14" s="56">
        <f t="shared" si="2"/>
        <v>55.86</v>
      </c>
    </row>
    <row r="15" spans="1:11" ht="24.75" customHeight="1">
      <c r="A15" s="45" t="s">
        <v>388</v>
      </c>
      <c r="B15" s="45" t="s">
        <v>400</v>
      </c>
      <c r="C15" s="45">
        <v>4082402004</v>
      </c>
      <c r="D15" s="56">
        <v>2</v>
      </c>
      <c r="E15" s="56" t="s">
        <v>401</v>
      </c>
      <c r="F15" s="59" t="s">
        <v>402</v>
      </c>
      <c r="G15" s="56" t="s">
        <v>403</v>
      </c>
      <c r="H15" s="56">
        <f t="shared" si="0"/>
        <v>33.39</v>
      </c>
      <c r="I15" s="80">
        <v>74.4</v>
      </c>
      <c r="J15" s="56">
        <f t="shared" si="1"/>
        <v>29.760000000000005</v>
      </c>
      <c r="K15" s="56">
        <f t="shared" si="2"/>
        <v>63.150000000000006</v>
      </c>
    </row>
    <row r="16" spans="1:11" ht="24.75" customHeight="1">
      <c r="A16" s="45"/>
      <c r="B16" s="45"/>
      <c r="C16" s="45"/>
      <c r="D16" s="56"/>
      <c r="E16" s="56" t="s">
        <v>404</v>
      </c>
      <c r="F16" s="59" t="s">
        <v>405</v>
      </c>
      <c r="G16" s="56" t="s">
        <v>406</v>
      </c>
      <c r="H16" s="56">
        <f t="shared" si="0"/>
        <v>30.045</v>
      </c>
      <c r="I16" s="80">
        <v>74.2</v>
      </c>
      <c r="J16" s="56">
        <f t="shared" si="1"/>
        <v>29.680000000000003</v>
      </c>
      <c r="K16" s="56">
        <f t="shared" si="2"/>
        <v>59.72500000000001</v>
      </c>
    </row>
    <row r="17" spans="1:11" ht="24.75" customHeight="1">
      <c r="A17" s="45" t="s">
        <v>388</v>
      </c>
      <c r="B17" s="45" t="s">
        <v>62</v>
      </c>
      <c r="C17" s="45">
        <v>2082402006</v>
      </c>
      <c r="D17" s="56">
        <v>1</v>
      </c>
      <c r="E17" s="56" t="s">
        <v>407</v>
      </c>
      <c r="F17" s="59" t="s">
        <v>408</v>
      </c>
      <c r="G17" s="56" t="s">
        <v>409</v>
      </c>
      <c r="H17" s="56">
        <f t="shared" si="0"/>
        <v>28.875</v>
      </c>
      <c r="I17" s="80">
        <v>72.8</v>
      </c>
      <c r="J17" s="56">
        <f t="shared" si="1"/>
        <v>29.12</v>
      </c>
      <c r="K17" s="56">
        <f t="shared" si="2"/>
        <v>57.995000000000005</v>
      </c>
    </row>
    <row r="18" spans="1:11" ht="24.75" customHeight="1">
      <c r="A18" s="45" t="s">
        <v>388</v>
      </c>
      <c r="B18" s="45" t="s">
        <v>410</v>
      </c>
      <c r="C18" s="45">
        <v>4082402007</v>
      </c>
      <c r="D18" s="56">
        <v>1</v>
      </c>
      <c r="E18" s="56" t="s">
        <v>411</v>
      </c>
      <c r="F18" s="59" t="s">
        <v>412</v>
      </c>
      <c r="G18" s="56" t="s">
        <v>413</v>
      </c>
      <c r="H18" s="56">
        <f t="shared" si="0"/>
        <v>31.139999999999997</v>
      </c>
      <c r="I18" s="80">
        <v>76.4</v>
      </c>
      <c r="J18" s="56">
        <f t="shared" si="1"/>
        <v>30.560000000000002</v>
      </c>
      <c r="K18" s="56">
        <f t="shared" si="2"/>
        <v>61.7</v>
      </c>
    </row>
    <row r="19" spans="1:11" ht="24.75" customHeight="1">
      <c r="A19" s="45" t="s">
        <v>388</v>
      </c>
      <c r="B19" s="45" t="s">
        <v>384</v>
      </c>
      <c r="C19" s="45">
        <v>9082402008</v>
      </c>
      <c r="D19" s="56">
        <v>1</v>
      </c>
      <c r="E19" s="56" t="s">
        <v>414</v>
      </c>
      <c r="F19" s="59" t="s">
        <v>415</v>
      </c>
      <c r="G19" s="56" t="s">
        <v>416</v>
      </c>
      <c r="H19" s="56">
        <f t="shared" si="0"/>
        <v>40.199999999999996</v>
      </c>
      <c r="I19" s="80">
        <v>75.4</v>
      </c>
      <c r="J19" s="56">
        <f t="shared" si="1"/>
        <v>30.160000000000004</v>
      </c>
      <c r="K19" s="56">
        <f t="shared" si="2"/>
        <v>70.36</v>
      </c>
    </row>
    <row r="20" spans="1:11" ht="24.75" customHeight="1">
      <c r="A20" s="76" t="s">
        <v>417</v>
      </c>
      <c r="B20" s="76" t="s">
        <v>362</v>
      </c>
      <c r="C20" s="76">
        <v>1082403001</v>
      </c>
      <c r="D20" s="56">
        <v>1</v>
      </c>
      <c r="E20" s="56" t="s">
        <v>418</v>
      </c>
      <c r="F20" s="59" t="s">
        <v>419</v>
      </c>
      <c r="G20" s="56" t="s">
        <v>420</v>
      </c>
      <c r="H20" s="56">
        <f t="shared" si="0"/>
        <v>29.79</v>
      </c>
      <c r="I20" s="80">
        <v>74.4</v>
      </c>
      <c r="J20" s="56">
        <f t="shared" si="1"/>
        <v>29.760000000000005</v>
      </c>
      <c r="K20" s="56">
        <f t="shared" si="2"/>
        <v>59.550000000000004</v>
      </c>
    </row>
    <row r="21" spans="1:11" ht="24.75" customHeight="1">
      <c r="A21" s="45" t="s">
        <v>417</v>
      </c>
      <c r="B21" s="45" t="s">
        <v>421</v>
      </c>
      <c r="C21" s="45">
        <v>4082403004</v>
      </c>
      <c r="D21" s="56">
        <v>1</v>
      </c>
      <c r="E21" s="56" t="s">
        <v>422</v>
      </c>
      <c r="F21" s="59" t="s">
        <v>423</v>
      </c>
      <c r="G21" s="56" t="s">
        <v>424</v>
      </c>
      <c r="H21" s="56">
        <f t="shared" si="0"/>
        <v>22.62</v>
      </c>
      <c r="I21" s="80">
        <v>71</v>
      </c>
      <c r="J21" s="56">
        <f t="shared" si="1"/>
        <v>28.400000000000002</v>
      </c>
      <c r="K21" s="56">
        <f t="shared" si="2"/>
        <v>51.02</v>
      </c>
    </row>
    <row r="22" spans="1:11" ht="24.75" customHeight="1">
      <c r="A22" s="45" t="s">
        <v>417</v>
      </c>
      <c r="B22" s="45" t="s">
        <v>384</v>
      </c>
      <c r="C22" s="45">
        <v>9082403005</v>
      </c>
      <c r="D22" s="56">
        <v>1</v>
      </c>
      <c r="E22" s="56" t="s">
        <v>425</v>
      </c>
      <c r="F22" s="59" t="s">
        <v>426</v>
      </c>
      <c r="G22" s="56" t="s">
        <v>427</v>
      </c>
      <c r="H22" s="56">
        <f t="shared" si="0"/>
        <v>38.265</v>
      </c>
      <c r="I22" s="80">
        <v>78.6</v>
      </c>
      <c r="J22" s="56">
        <f t="shared" si="1"/>
        <v>31.439999999999998</v>
      </c>
      <c r="K22" s="56">
        <f t="shared" si="2"/>
        <v>69.705</v>
      </c>
    </row>
    <row r="23" spans="1:11" ht="24.75" customHeight="1">
      <c r="A23" s="45" t="s">
        <v>428</v>
      </c>
      <c r="B23" s="45" t="s">
        <v>429</v>
      </c>
      <c r="C23" s="45">
        <v>8082404002</v>
      </c>
      <c r="D23" s="56">
        <v>1</v>
      </c>
      <c r="E23" s="56" t="s">
        <v>430</v>
      </c>
      <c r="F23" s="59" t="s">
        <v>431</v>
      </c>
      <c r="G23" s="56" t="s">
        <v>432</v>
      </c>
      <c r="H23" s="56">
        <f t="shared" si="0"/>
        <v>24.135</v>
      </c>
      <c r="I23" s="80">
        <v>80.2</v>
      </c>
      <c r="J23" s="56">
        <f t="shared" si="1"/>
        <v>32.080000000000005</v>
      </c>
      <c r="K23" s="56">
        <f t="shared" si="2"/>
        <v>56.215</v>
      </c>
    </row>
    <row r="24" spans="1:11" ht="24.75" customHeight="1">
      <c r="A24" s="45" t="s">
        <v>433</v>
      </c>
      <c r="B24" s="45" t="s">
        <v>434</v>
      </c>
      <c r="C24" s="45">
        <v>3082405001</v>
      </c>
      <c r="D24" s="56">
        <v>2</v>
      </c>
      <c r="E24" s="56" t="s">
        <v>435</v>
      </c>
      <c r="F24" s="59" t="s">
        <v>436</v>
      </c>
      <c r="G24" s="56" t="s">
        <v>437</v>
      </c>
      <c r="H24" s="56">
        <f t="shared" si="0"/>
        <v>27.54</v>
      </c>
      <c r="I24" s="80">
        <v>73</v>
      </c>
      <c r="J24" s="56">
        <f t="shared" si="1"/>
        <v>29.200000000000003</v>
      </c>
      <c r="K24" s="56">
        <f t="shared" si="2"/>
        <v>56.74</v>
      </c>
    </row>
    <row r="25" spans="1:11" ht="24.75" customHeight="1">
      <c r="A25" s="45"/>
      <c r="B25" s="45"/>
      <c r="C25" s="45"/>
      <c r="D25" s="56"/>
      <c r="E25" s="56" t="s">
        <v>438</v>
      </c>
      <c r="F25" s="59" t="s">
        <v>439</v>
      </c>
      <c r="G25" s="56" t="s">
        <v>440</v>
      </c>
      <c r="H25" s="56">
        <f t="shared" si="0"/>
        <v>21.21</v>
      </c>
      <c r="I25" s="80">
        <v>80.2</v>
      </c>
      <c r="J25" s="56">
        <f t="shared" si="1"/>
        <v>32.080000000000005</v>
      </c>
      <c r="K25" s="56">
        <f t="shared" si="2"/>
        <v>53.290000000000006</v>
      </c>
    </row>
    <row r="26" spans="1:11" ht="24.75" customHeight="1">
      <c r="A26" s="45" t="s">
        <v>441</v>
      </c>
      <c r="B26" s="45" t="s">
        <v>72</v>
      </c>
      <c r="C26" s="45">
        <v>1082406001</v>
      </c>
      <c r="D26" s="56">
        <v>2</v>
      </c>
      <c r="E26" s="56" t="s">
        <v>442</v>
      </c>
      <c r="F26" s="59" t="s">
        <v>443</v>
      </c>
      <c r="G26" s="56" t="s">
        <v>444</v>
      </c>
      <c r="H26" s="56">
        <f t="shared" si="0"/>
        <v>35.67</v>
      </c>
      <c r="I26" s="80">
        <v>71.6</v>
      </c>
      <c r="J26" s="56">
        <f t="shared" si="1"/>
        <v>28.64</v>
      </c>
      <c r="K26" s="56">
        <f t="shared" si="2"/>
        <v>64.31</v>
      </c>
    </row>
    <row r="27" spans="1:11" ht="24.75" customHeight="1">
      <c r="A27" s="76" t="s">
        <v>441</v>
      </c>
      <c r="B27" s="76" t="s">
        <v>380</v>
      </c>
      <c r="C27" s="76">
        <v>6082406002</v>
      </c>
      <c r="D27" s="56">
        <v>1</v>
      </c>
      <c r="E27" s="56" t="s">
        <v>445</v>
      </c>
      <c r="F27" s="59" t="s">
        <v>446</v>
      </c>
      <c r="G27" s="56" t="s">
        <v>447</v>
      </c>
      <c r="H27" s="56">
        <f t="shared" si="0"/>
        <v>26.25</v>
      </c>
      <c r="I27" s="80">
        <v>79</v>
      </c>
      <c r="J27" s="56">
        <f t="shared" si="1"/>
        <v>31.6</v>
      </c>
      <c r="K27" s="56">
        <f t="shared" si="2"/>
        <v>57.85</v>
      </c>
    </row>
    <row r="28" spans="1:11" ht="24.75" customHeight="1">
      <c r="A28" s="45" t="s">
        <v>441</v>
      </c>
      <c r="B28" s="45" t="s">
        <v>362</v>
      </c>
      <c r="C28" s="45">
        <v>1082406003</v>
      </c>
      <c r="D28" s="56">
        <v>1</v>
      </c>
      <c r="E28" s="56" t="s">
        <v>448</v>
      </c>
      <c r="F28" s="59" t="s">
        <v>449</v>
      </c>
      <c r="G28" s="56" t="s">
        <v>450</v>
      </c>
      <c r="H28" s="56">
        <f t="shared" si="0"/>
        <v>12.719999999999999</v>
      </c>
      <c r="I28" s="80">
        <v>70.4</v>
      </c>
      <c r="J28" s="56">
        <f t="shared" si="1"/>
        <v>28.160000000000004</v>
      </c>
      <c r="K28" s="56">
        <f t="shared" si="2"/>
        <v>40.88</v>
      </c>
    </row>
    <row r="29" spans="1:11" ht="24.75" customHeight="1">
      <c r="A29" s="45" t="s">
        <v>441</v>
      </c>
      <c r="B29" s="45" t="s">
        <v>384</v>
      </c>
      <c r="C29" s="45">
        <v>9082406004</v>
      </c>
      <c r="D29" s="56">
        <v>1</v>
      </c>
      <c r="E29" s="56" t="s">
        <v>451</v>
      </c>
      <c r="F29" s="59" t="s">
        <v>452</v>
      </c>
      <c r="G29" s="56" t="s">
        <v>453</v>
      </c>
      <c r="H29" s="56">
        <f t="shared" si="0"/>
        <v>35.235</v>
      </c>
      <c r="I29" s="80">
        <v>81.8</v>
      </c>
      <c r="J29" s="56">
        <f t="shared" si="1"/>
        <v>32.72</v>
      </c>
      <c r="K29" s="56">
        <f t="shared" si="2"/>
        <v>67.955</v>
      </c>
    </row>
    <row r="30" spans="1:11" ht="24.75" customHeight="1">
      <c r="A30" s="45" t="s">
        <v>454</v>
      </c>
      <c r="B30" s="45" t="s">
        <v>72</v>
      </c>
      <c r="C30" s="45">
        <v>1082407001</v>
      </c>
      <c r="D30" s="56">
        <v>1</v>
      </c>
      <c r="E30" s="56" t="s">
        <v>455</v>
      </c>
      <c r="F30" s="59" t="s">
        <v>456</v>
      </c>
      <c r="G30" s="56" t="s">
        <v>457</v>
      </c>
      <c r="H30" s="56">
        <f t="shared" si="0"/>
        <v>16.83</v>
      </c>
      <c r="I30" s="80">
        <v>74.6</v>
      </c>
      <c r="J30" s="56">
        <f t="shared" si="1"/>
        <v>29.84</v>
      </c>
      <c r="K30" s="56">
        <f t="shared" si="2"/>
        <v>46.67</v>
      </c>
    </row>
    <row r="31" spans="1:11" ht="24.75" customHeight="1">
      <c r="A31" s="45" t="s">
        <v>454</v>
      </c>
      <c r="B31" s="45" t="s">
        <v>421</v>
      </c>
      <c r="C31" s="45">
        <v>4082407002</v>
      </c>
      <c r="D31" s="56">
        <v>1</v>
      </c>
      <c r="E31" s="56" t="s">
        <v>458</v>
      </c>
      <c r="F31" s="59" t="s">
        <v>459</v>
      </c>
      <c r="G31" s="56" t="s">
        <v>460</v>
      </c>
      <c r="H31" s="56">
        <f t="shared" si="0"/>
        <v>15.495</v>
      </c>
      <c r="I31" s="80">
        <v>84</v>
      </c>
      <c r="J31" s="56">
        <f t="shared" si="1"/>
        <v>33.6</v>
      </c>
      <c r="K31" s="56">
        <f t="shared" si="2"/>
        <v>49.095</v>
      </c>
    </row>
    <row r="32" spans="1:11" ht="24.75" customHeight="1">
      <c r="A32" s="76" t="s">
        <v>461</v>
      </c>
      <c r="B32" s="77" t="s">
        <v>421</v>
      </c>
      <c r="C32" s="76">
        <v>4082408001</v>
      </c>
      <c r="D32" s="77">
        <v>1</v>
      </c>
      <c r="E32" s="56" t="s">
        <v>462</v>
      </c>
      <c r="F32" s="59" t="s">
        <v>463</v>
      </c>
      <c r="G32" s="56" t="s">
        <v>464</v>
      </c>
      <c r="H32" s="56">
        <f t="shared" si="0"/>
        <v>19.529999999999998</v>
      </c>
      <c r="I32" s="80">
        <v>81.4</v>
      </c>
      <c r="J32" s="56">
        <f t="shared" si="1"/>
        <v>32.56</v>
      </c>
      <c r="K32" s="56">
        <f t="shared" si="2"/>
        <v>52.09</v>
      </c>
    </row>
    <row r="33" spans="1:11" ht="24.75" customHeight="1">
      <c r="A33" s="45" t="s">
        <v>461</v>
      </c>
      <c r="B33" s="45" t="s">
        <v>384</v>
      </c>
      <c r="C33" s="45">
        <v>9082408004</v>
      </c>
      <c r="D33" s="56">
        <v>1</v>
      </c>
      <c r="E33" s="56" t="s">
        <v>465</v>
      </c>
      <c r="F33" s="59" t="s">
        <v>466</v>
      </c>
      <c r="G33" s="56" t="s">
        <v>467</v>
      </c>
      <c r="H33" s="56">
        <f t="shared" si="0"/>
        <v>38.385</v>
      </c>
      <c r="I33" s="80">
        <v>77.4</v>
      </c>
      <c r="J33" s="56">
        <f t="shared" si="1"/>
        <v>30.960000000000004</v>
      </c>
      <c r="K33" s="56">
        <f t="shared" si="2"/>
        <v>69.345</v>
      </c>
    </row>
    <row r="34" spans="1:11" ht="24.75" customHeight="1">
      <c r="A34" s="45" t="s">
        <v>468</v>
      </c>
      <c r="B34" s="45" t="s">
        <v>469</v>
      </c>
      <c r="C34" s="45">
        <v>7082409002</v>
      </c>
      <c r="D34" s="56">
        <v>1</v>
      </c>
      <c r="E34" s="56" t="s">
        <v>470</v>
      </c>
      <c r="F34" s="59" t="s">
        <v>471</v>
      </c>
      <c r="G34" s="56" t="s">
        <v>472</v>
      </c>
      <c r="H34" s="56">
        <f t="shared" si="0"/>
        <v>32.385</v>
      </c>
      <c r="I34" s="80">
        <v>79</v>
      </c>
      <c r="J34" s="56">
        <f t="shared" si="1"/>
        <v>31.6</v>
      </c>
      <c r="K34" s="56">
        <f t="shared" si="2"/>
        <v>63.985</v>
      </c>
    </row>
    <row r="35" spans="1:11" ht="24.75" customHeight="1">
      <c r="A35" s="45" t="s">
        <v>473</v>
      </c>
      <c r="B35" s="45" t="s">
        <v>421</v>
      </c>
      <c r="C35" s="45">
        <v>4082410001</v>
      </c>
      <c r="D35" s="56">
        <v>1</v>
      </c>
      <c r="E35" s="56" t="s">
        <v>474</v>
      </c>
      <c r="F35" s="59" t="s">
        <v>475</v>
      </c>
      <c r="G35" s="56" t="s">
        <v>476</v>
      </c>
      <c r="H35" s="56">
        <f t="shared" si="0"/>
        <v>18.389999999999997</v>
      </c>
      <c r="I35" s="80">
        <v>78.4</v>
      </c>
      <c r="J35" s="56">
        <f t="shared" si="1"/>
        <v>31.360000000000003</v>
      </c>
      <c r="K35" s="56">
        <f t="shared" si="2"/>
        <v>49.75</v>
      </c>
    </row>
    <row r="36" spans="1:11" ht="24.75" customHeight="1">
      <c r="A36" s="45" t="s">
        <v>473</v>
      </c>
      <c r="B36" s="45" t="s">
        <v>380</v>
      </c>
      <c r="C36" s="45">
        <v>6082410002</v>
      </c>
      <c r="D36" s="56">
        <v>1</v>
      </c>
      <c r="E36" s="56" t="s">
        <v>477</v>
      </c>
      <c r="F36" s="59" t="s">
        <v>478</v>
      </c>
      <c r="G36" s="56" t="s">
        <v>479</v>
      </c>
      <c r="H36" s="56">
        <f t="shared" si="0"/>
        <v>27.705</v>
      </c>
      <c r="I36" s="80">
        <v>77.2</v>
      </c>
      <c r="J36" s="56">
        <f t="shared" si="1"/>
        <v>30.880000000000003</v>
      </c>
      <c r="K36" s="56">
        <f t="shared" si="2"/>
        <v>58.585</v>
      </c>
    </row>
    <row r="37" spans="1:11" ht="24.75" customHeight="1">
      <c r="A37" s="45" t="s">
        <v>473</v>
      </c>
      <c r="B37" s="45" t="s">
        <v>384</v>
      </c>
      <c r="C37" s="45">
        <v>9082410003</v>
      </c>
      <c r="D37" s="56">
        <v>1</v>
      </c>
      <c r="E37" s="56" t="s">
        <v>480</v>
      </c>
      <c r="F37" s="59" t="s">
        <v>481</v>
      </c>
      <c r="G37" s="56" t="s">
        <v>482</v>
      </c>
      <c r="H37" s="56">
        <f t="shared" si="0"/>
        <v>34.589999999999996</v>
      </c>
      <c r="I37" s="80">
        <v>73.2</v>
      </c>
      <c r="J37" s="56">
        <f t="shared" si="1"/>
        <v>29.28</v>
      </c>
      <c r="K37" s="56">
        <f t="shared" si="2"/>
        <v>63.87</v>
      </c>
    </row>
    <row r="38" spans="1:11" ht="24.75" customHeight="1">
      <c r="A38" s="45" t="s">
        <v>483</v>
      </c>
      <c r="B38" s="45" t="s">
        <v>380</v>
      </c>
      <c r="C38" s="45">
        <v>6082411002</v>
      </c>
      <c r="D38" s="56">
        <v>1</v>
      </c>
      <c r="E38" s="56" t="s">
        <v>484</v>
      </c>
      <c r="F38" s="59" t="s">
        <v>485</v>
      </c>
      <c r="G38" s="56" t="s">
        <v>486</v>
      </c>
      <c r="H38" s="56">
        <f t="shared" si="0"/>
        <v>25.59</v>
      </c>
      <c r="I38" s="80">
        <v>79.2</v>
      </c>
      <c r="J38" s="56">
        <f t="shared" si="1"/>
        <v>31.680000000000003</v>
      </c>
      <c r="K38" s="56">
        <f t="shared" si="2"/>
        <v>57.27</v>
      </c>
    </row>
    <row r="39" spans="1:11" ht="24.75" customHeight="1">
      <c r="A39" s="45" t="s">
        <v>483</v>
      </c>
      <c r="B39" s="45" t="s">
        <v>384</v>
      </c>
      <c r="C39" s="45">
        <v>9082411003</v>
      </c>
      <c r="D39" s="56">
        <v>1</v>
      </c>
      <c r="E39" s="56" t="s">
        <v>487</v>
      </c>
      <c r="F39" s="59" t="s">
        <v>488</v>
      </c>
      <c r="G39" s="56" t="s">
        <v>237</v>
      </c>
      <c r="H39" s="56">
        <f t="shared" si="0"/>
        <v>34.739999999999995</v>
      </c>
      <c r="I39" s="80">
        <v>76.2</v>
      </c>
      <c r="J39" s="56">
        <f t="shared" si="1"/>
        <v>30.480000000000004</v>
      </c>
      <c r="K39" s="56">
        <f t="shared" si="2"/>
        <v>65.22</v>
      </c>
    </row>
    <row r="40" spans="1:11" ht="24.75" customHeight="1">
      <c r="A40" s="45" t="s">
        <v>489</v>
      </c>
      <c r="B40" s="45" t="s">
        <v>380</v>
      </c>
      <c r="C40" s="45">
        <v>6082412001</v>
      </c>
      <c r="D40" s="56">
        <v>1</v>
      </c>
      <c r="E40" s="56" t="s">
        <v>490</v>
      </c>
      <c r="F40" s="59" t="s">
        <v>491</v>
      </c>
      <c r="G40" s="56" t="s">
        <v>492</v>
      </c>
      <c r="H40" s="56">
        <f t="shared" si="0"/>
        <v>31.095</v>
      </c>
      <c r="I40" s="80">
        <v>78.8</v>
      </c>
      <c r="J40" s="56">
        <f t="shared" si="1"/>
        <v>31.52</v>
      </c>
      <c r="K40" s="56">
        <f t="shared" si="2"/>
        <v>62.614999999999995</v>
      </c>
    </row>
    <row r="41" spans="1:11" ht="24.75" customHeight="1">
      <c r="A41" s="45" t="s">
        <v>493</v>
      </c>
      <c r="B41" s="45" t="s">
        <v>380</v>
      </c>
      <c r="C41" s="45">
        <v>6082413001</v>
      </c>
      <c r="D41" s="56">
        <v>1</v>
      </c>
      <c r="E41" s="56" t="s">
        <v>494</v>
      </c>
      <c r="F41" s="59" t="s">
        <v>495</v>
      </c>
      <c r="G41" s="56" t="s">
        <v>496</v>
      </c>
      <c r="H41" s="56">
        <f t="shared" si="0"/>
        <v>26.804999999999996</v>
      </c>
      <c r="I41" s="80">
        <v>78.6</v>
      </c>
      <c r="J41" s="56">
        <f t="shared" si="1"/>
        <v>31.439999999999998</v>
      </c>
      <c r="K41" s="56">
        <f t="shared" si="2"/>
        <v>58.24499999999999</v>
      </c>
    </row>
    <row r="42" spans="1:11" ht="24.75" customHeight="1">
      <c r="A42" s="45" t="s">
        <v>493</v>
      </c>
      <c r="B42" s="45" t="s">
        <v>62</v>
      </c>
      <c r="C42" s="45">
        <v>2082413003</v>
      </c>
      <c r="D42" s="56">
        <v>1</v>
      </c>
      <c r="E42" s="56" t="s">
        <v>497</v>
      </c>
      <c r="F42" s="59" t="s">
        <v>498</v>
      </c>
      <c r="G42" s="56" t="s">
        <v>499</v>
      </c>
      <c r="H42" s="56">
        <f t="shared" si="0"/>
        <v>22.92</v>
      </c>
      <c r="I42" s="80">
        <v>80.2</v>
      </c>
      <c r="J42" s="56">
        <f t="shared" si="1"/>
        <v>32.080000000000005</v>
      </c>
      <c r="K42" s="56">
        <f t="shared" si="2"/>
        <v>55.00000000000001</v>
      </c>
    </row>
    <row r="43" spans="1:11" ht="24.75" customHeight="1">
      <c r="A43" s="45" t="s">
        <v>493</v>
      </c>
      <c r="B43" s="45" t="s">
        <v>384</v>
      </c>
      <c r="C43" s="45">
        <v>9082413004</v>
      </c>
      <c r="D43" s="56">
        <v>2</v>
      </c>
      <c r="E43" s="56" t="s">
        <v>500</v>
      </c>
      <c r="F43" s="59" t="s">
        <v>501</v>
      </c>
      <c r="G43" s="56" t="s">
        <v>502</v>
      </c>
      <c r="H43" s="56">
        <f t="shared" si="0"/>
        <v>37.379999999999995</v>
      </c>
      <c r="I43" s="80">
        <v>75.8</v>
      </c>
      <c r="J43" s="56">
        <f t="shared" si="1"/>
        <v>30.32</v>
      </c>
      <c r="K43" s="56">
        <f t="shared" si="2"/>
        <v>67.69999999999999</v>
      </c>
    </row>
    <row r="44" spans="1:11" ht="24.75" customHeight="1">
      <c r="A44" s="45"/>
      <c r="B44" s="45"/>
      <c r="C44" s="45"/>
      <c r="D44" s="56"/>
      <c r="E44" s="56" t="s">
        <v>503</v>
      </c>
      <c r="F44" s="59" t="s">
        <v>504</v>
      </c>
      <c r="G44" s="56" t="s">
        <v>505</v>
      </c>
      <c r="H44" s="56">
        <f t="shared" si="0"/>
        <v>31.65</v>
      </c>
      <c r="I44" s="80">
        <v>80.2</v>
      </c>
      <c r="J44" s="56">
        <f t="shared" si="1"/>
        <v>32.080000000000005</v>
      </c>
      <c r="K44" s="56">
        <f t="shared" si="2"/>
        <v>63.730000000000004</v>
      </c>
    </row>
    <row r="45" spans="1:11" ht="24.75" customHeight="1">
      <c r="A45" s="45" t="s">
        <v>506</v>
      </c>
      <c r="B45" s="45" t="s">
        <v>72</v>
      </c>
      <c r="C45" s="45">
        <v>1082414001</v>
      </c>
      <c r="D45" s="56">
        <v>1</v>
      </c>
      <c r="E45" s="56" t="s">
        <v>507</v>
      </c>
      <c r="F45" s="59" t="s">
        <v>508</v>
      </c>
      <c r="G45" s="56" t="s">
        <v>509</v>
      </c>
      <c r="H45" s="56">
        <f t="shared" si="0"/>
        <v>23.34</v>
      </c>
      <c r="I45" s="80">
        <v>75.8</v>
      </c>
      <c r="J45" s="56">
        <f t="shared" si="1"/>
        <v>30.32</v>
      </c>
      <c r="K45" s="56">
        <f t="shared" si="2"/>
        <v>53.66</v>
      </c>
    </row>
    <row r="46" spans="1:11" ht="24.75" customHeight="1">
      <c r="A46" s="45" t="s">
        <v>506</v>
      </c>
      <c r="B46" s="45" t="s">
        <v>384</v>
      </c>
      <c r="C46" s="45">
        <v>9082414003</v>
      </c>
      <c r="D46" s="56">
        <v>1</v>
      </c>
      <c r="E46" s="56" t="s">
        <v>510</v>
      </c>
      <c r="F46" s="59" t="s">
        <v>511</v>
      </c>
      <c r="G46" s="56" t="s">
        <v>512</v>
      </c>
      <c r="H46" s="56">
        <f t="shared" si="0"/>
        <v>36.989999999999995</v>
      </c>
      <c r="I46" s="80">
        <v>79.2</v>
      </c>
      <c r="J46" s="56">
        <f t="shared" si="1"/>
        <v>31.680000000000003</v>
      </c>
      <c r="K46" s="56">
        <f t="shared" si="2"/>
        <v>68.67</v>
      </c>
    </row>
    <row r="47" spans="1:11" ht="24.75" customHeight="1">
      <c r="A47" s="45" t="s">
        <v>513</v>
      </c>
      <c r="B47" s="45" t="s">
        <v>366</v>
      </c>
      <c r="C47" s="45">
        <v>8082415002</v>
      </c>
      <c r="D47" s="56">
        <v>1</v>
      </c>
      <c r="E47" s="55" t="s">
        <v>514</v>
      </c>
      <c r="F47" s="59" t="s">
        <v>515</v>
      </c>
      <c r="G47" s="56" t="s">
        <v>516</v>
      </c>
      <c r="H47" s="56">
        <f t="shared" si="0"/>
        <v>22.545</v>
      </c>
      <c r="I47" s="80">
        <v>75.4</v>
      </c>
      <c r="J47" s="56">
        <f t="shared" si="1"/>
        <v>30.160000000000004</v>
      </c>
      <c r="K47" s="56">
        <f t="shared" si="2"/>
        <v>52.705000000000005</v>
      </c>
    </row>
  </sheetData>
  <sheetProtection/>
  <mergeCells count="21">
    <mergeCell ref="A1:K1"/>
    <mergeCell ref="A7:A9"/>
    <mergeCell ref="A12:A13"/>
    <mergeCell ref="A15:A16"/>
    <mergeCell ref="A24:A25"/>
    <mergeCell ref="A43:A44"/>
    <mergeCell ref="B7:B9"/>
    <mergeCell ref="B12:B13"/>
    <mergeCell ref="B15:B16"/>
    <mergeCell ref="B24:B25"/>
    <mergeCell ref="B43:B44"/>
    <mergeCell ref="C7:C9"/>
    <mergeCell ref="C12:C13"/>
    <mergeCell ref="C15:C16"/>
    <mergeCell ref="C24:C25"/>
    <mergeCell ref="C43:C44"/>
    <mergeCell ref="D7:D9"/>
    <mergeCell ref="D12:D13"/>
    <mergeCell ref="D15:D16"/>
    <mergeCell ref="D24:D25"/>
    <mergeCell ref="D43:D4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zoomScaleSheetLayoutView="100" workbookViewId="0" topLeftCell="A25">
      <selection activeCell="M26" sqref="M26"/>
    </sheetView>
  </sheetViews>
  <sheetFormatPr defaultColWidth="9.00390625" defaultRowHeight="14.25"/>
  <cols>
    <col min="1" max="1" width="13.875" style="0" customWidth="1"/>
    <col min="2" max="2" width="12.875" style="0" customWidth="1"/>
    <col min="3" max="3" width="12.625" style="0" customWidth="1"/>
    <col min="6" max="6" width="13.375" style="0" customWidth="1"/>
    <col min="7" max="11" width="8.625" style="0" customWidth="1"/>
  </cols>
  <sheetData>
    <row r="1" spans="1:11" ht="30" customHeight="1">
      <c r="A1" s="68" t="s">
        <v>517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9.75" customHeight="1">
      <c r="A2" s="26" t="s">
        <v>1</v>
      </c>
      <c r="B2" s="26" t="s">
        <v>2</v>
      </c>
      <c r="C2" s="26" t="s">
        <v>3</v>
      </c>
      <c r="D2" s="26" t="s">
        <v>4</v>
      </c>
      <c r="E2" s="25" t="s">
        <v>5</v>
      </c>
      <c r="F2" s="25" t="s">
        <v>6</v>
      </c>
      <c r="G2" s="26" t="s">
        <v>7</v>
      </c>
      <c r="H2" s="26" t="s">
        <v>8</v>
      </c>
      <c r="I2" s="26" t="s">
        <v>9</v>
      </c>
      <c r="J2" s="26" t="s">
        <v>8</v>
      </c>
      <c r="K2" s="26" t="s">
        <v>10</v>
      </c>
    </row>
    <row r="3" spans="1:11" ht="24.75" customHeight="1">
      <c r="A3" s="69" t="s">
        <v>518</v>
      </c>
      <c r="B3" s="67" t="s">
        <v>94</v>
      </c>
      <c r="C3" s="60" t="s">
        <v>519</v>
      </c>
      <c r="D3" s="60" t="s">
        <v>314</v>
      </c>
      <c r="E3" s="60" t="s">
        <v>520</v>
      </c>
      <c r="F3" s="60" t="s">
        <v>521</v>
      </c>
      <c r="G3" s="60">
        <v>110.7</v>
      </c>
      <c r="H3" s="70">
        <f aca="true" t="shared" si="0" ref="H3:H66">G3*0.5*0.6</f>
        <v>33.21</v>
      </c>
      <c r="I3" s="70">
        <v>74.8</v>
      </c>
      <c r="J3" s="70">
        <f aca="true" t="shared" si="1" ref="J3:J66">I3*0.4</f>
        <v>29.92</v>
      </c>
      <c r="K3" s="70">
        <f aca="true" t="shared" si="2" ref="K3:K66">H3+J3</f>
        <v>63.13</v>
      </c>
    </row>
    <row r="4" spans="1:11" ht="24.75" customHeight="1">
      <c r="A4" s="69"/>
      <c r="B4" s="67" t="s">
        <v>522</v>
      </c>
      <c r="C4" s="60" t="s">
        <v>523</v>
      </c>
      <c r="D4" s="60" t="s">
        <v>234</v>
      </c>
      <c r="E4" s="60" t="s">
        <v>524</v>
      </c>
      <c r="F4" s="60" t="s">
        <v>525</v>
      </c>
      <c r="G4" s="60" t="s">
        <v>526</v>
      </c>
      <c r="H4" s="70">
        <f t="shared" si="0"/>
        <v>35.1</v>
      </c>
      <c r="I4" s="70">
        <v>77.4</v>
      </c>
      <c r="J4" s="70">
        <f t="shared" si="1"/>
        <v>30.960000000000004</v>
      </c>
      <c r="K4" s="70">
        <f t="shared" si="2"/>
        <v>66.06</v>
      </c>
    </row>
    <row r="5" spans="1:11" ht="24.75" customHeight="1">
      <c r="A5" s="69"/>
      <c r="B5" s="67" t="s">
        <v>527</v>
      </c>
      <c r="C5" s="60" t="s">
        <v>528</v>
      </c>
      <c r="D5" s="60" t="s">
        <v>234</v>
      </c>
      <c r="E5" s="60" t="s">
        <v>529</v>
      </c>
      <c r="F5" s="60" t="s">
        <v>530</v>
      </c>
      <c r="G5" s="60" t="s">
        <v>531</v>
      </c>
      <c r="H5" s="70">
        <f t="shared" si="0"/>
        <v>41.60999999999999</v>
      </c>
      <c r="I5" s="70">
        <v>72.6</v>
      </c>
      <c r="J5" s="70">
        <f t="shared" si="1"/>
        <v>29.04</v>
      </c>
      <c r="K5" s="70">
        <f t="shared" si="2"/>
        <v>70.64999999999999</v>
      </c>
    </row>
    <row r="6" spans="1:11" ht="24.75" customHeight="1">
      <c r="A6" s="69"/>
      <c r="B6" s="67" t="s">
        <v>532</v>
      </c>
      <c r="C6" s="60" t="s">
        <v>533</v>
      </c>
      <c r="D6" s="60" t="s">
        <v>205</v>
      </c>
      <c r="E6" s="60" t="s">
        <v>534</v>
      </c>
      <c r="F6" s="60" t="s">
        <v>535</v>
      </c>
      <c r="G6" s="60" t="s">
        <v>201</v>
      </c>
      <c r="H6" s="70">
        <f t="shared" si="0"/>
        <v>35.19</v>
      </c>
      <c r="I6" s="70">
        <v>72</v>
      </c>
      <c r="J6" s="70">
        <f t="shared" si="1"/>
        <v>28.8</v>
      </c>
      <c r="K6" s="70">
        <f t="shared" si="2"/>
        <v>63.989999999999995</v>
      </c>
    </row>
    <row r="7" spans="1:11" ht="24.75" customHeight="1">
      <c r="A7" s="69"/>
      <c r="B7" s="67" t="s">
        <v>536</v>
      </c>
      <c r="C7" s="60" t="s">
        <v>537</v>
      </c>
      <c r="D7" s="71" t="s">
        <v>205</v>
      </c>
      <c r="E7" s="60" t="s">
        <v>538</v>
      </c>
      <c r="F7" s="60" t="s">
        <v>539</v>
      </c>
      <c r="G7" s="60" t="s">
        <v>189</v>
      </c>
      <c r="H7" s="70">
        <f t="shared" si="0"/>
        <v>33.48</v>
      </c>
      <c r="I7" s="70">
        <v>76.6</v>
      </c>
      <c r="J7" s="70">
        <f t="shared" si="1"/>
        <v>30.64</v>
      </c>
      <c r="K7" s="70">
        <f t="shared" si="2"/>
        <v>64.12</v>
      </c>
    </row>
    <row r="8" spans="1:11" ht="24.75" customHeight="1">
      <c r="A8" s="69"/>
      <c r="B8" s="67" t="s">
        <v>540</v>
      </c>
      <c r="C8" s="60" t="s">
        <v>541</v>
      </c>
      <c r="D8" s="60" t="s">
        <v>205</v>
      </c>
      <c r="E8" s="60" t="s">
        <v>542</v>
      </c>
      <c r="F8" s="60" t="s">
        <v>543</v>
      </c>
      <c r="G8" s="60" t="s">
        <v>544</v>
      </c>
      <c r="H8" s="70">
        <f t="shared" si="0"/>
        <v>30.689999999999998</v>
      </c>
      <c r="I8" s="70">
        <v>74.2</v>
      </c>
      <c r="J8" s="70">
        <f t="shared" si="1"/>
        <v>29.680000000000003</v>
      </c>
      <c r="K8" s="70">
        <f t="shared" si="2"/>
        <v>60.370000000000005</v>
      </c>
    </row>
    <row r="9" spans="1:11" ht="24.75" customHeight="1">
      <c r="A9" s="69"/>
      <c r="B9" s="67" t="s">
        <v>123</v>
      </c>
      <c r="C9" s="71" t="s">
        <v>545</v>
      </c>
      <c r="D9" s="71" t="s">
        <v>234</v>
      </c>
      <c r="E9" s="60" t="s">
        <v>546</v>
      </c>
      <c r="F9" s="114" t="s">
        <v>547</v>
      </c>
      <c r="G9" s="60" t="s">
        <v>548</v>
      </c>
      <c r="H9" s="70">
        <f t="shared" si="0"/>
        <v>30.764999999999997</v>
      </c>
      <c r="I9" s="70">
        <v>79.6</v>
      </c>
      <c r="J9" s="70">
        <f t="shared" si="1"/>
        <v>31.84</v>
      </c>
      <c r="K9" s="70">
        <f t="shared" si="2"/>
        <v>62.605</v>
      </c>
    </row>
    <row r="10" spans="1:11" ht="24.75" customHeight="1">
      <c r="A10" s="69"/>
      <c r="B10" s="67"/>
      <c r="C10" s="71"/>
      <c r="D10" s="71"/>
      <c r="E10" s="60" t="s">
        <v>549</v>
      </c>
      <c r="F10" s="60" t="s">
        <v>550</v>
      </c>
      <c r="G10" s="60" t="s">
        <v>551</v>
      </c>
      <c r="H10" s="70">
        <f t="shared" si="0"/>
        <v>27.57</v>
      </c>
      <c r="I10" s="70">
        <v>70.2</v>
      </c>
      <c r="J10" s="70">
        <f t="shared" si="1"/>
        <v>28.080000000000002</v>
      </c>
      <c r="K10" s="70">
        <f t="shared" si="2"/>
        <v>55.650000000000006</v>
      </c>
    </row>
    <row r="11" spans="1:11" ht="24.75" customHeight="1">
      <c r="A11" s="69"/>
      <c r="B11" s="67" t="s">
        <v>552</v>
      </c>
      <c r="C11" s="60" t="s">
        <v>553</v>
      </c>
      <c r="D11" s="71" t="s">
        <v>234</v>
      </c>
      <c r="E11" s="60" t="s">
        <v>554</v>
      </c>
      <c r="F11" s="60" t="s">
        <v>555</v>
      </c>
      <c r="G11" s="60" t="s">
        <v>556</v>
      </c>
      <c r="H11" s="70">
        <f t="shared" si="0"/>
        <v>32.04</v>
      </c>
      <c r="I11" s="70">
        <v>77.6</v>
      </c>
      <c r="J11" s="70">
        <f t="shared" si="1"/>
        <v>31.04</v>
      </c>
      <c r="K11" s="70">
        <f t="shared" si="2"/>
        <v>63.08</v>
      </c>
    </row>
    <row r="12" spans="1:11" ht="24.75" customHeight="1">
      <c r="A12" s="69"/>
      <c r="B12" s="67"/>
      <c r="C12" s="60"/>
      <c r="D12" s="71"/>
      <c r="E12" s="60" t="s">
        <v>557</v>
      </c>
      <c r="F12" s="60" t="s">
        <v>558</v>
      </c>
      <c r="G12" s="60" t="s">
        <v>309</v>
      </c>
      <c r="H12" s="70">
        <f t="shared" si="0"/>
        <v>30.42</v>
      </c>
      <c r="I12" s="70">
        <v>76.8</v>
      </c>
      <c r="J12" s="70">
        <f t="shared" si="1"/>
        <v>30.72</v>
      </c>
      <c r="K12" s="70">
        <f t="shared" si="2"/>
        <v>61.14</v>
      </c>
    </row>
    <row r="13" spans="1:11" ht="24.75" customHeight="1">
      <c r="A13" s="69"/>
      <c r="B13" s="71" t="s">
        <v>559</v>
      </c>
      <c r="C13" s="71" t="s">
        <v>560</v>
      </c>
      <c r="D13" s="71" t="s">
        <v>234</v>
      </c>
      <c r="E13" s="60" t="s">
        <v>561</v>
      </c>
      <c r="F13" s="60" t="s">
        <v>562</v>
      </c>
      <c r="G13" s="60" t="s">
        <v>563</v>
      </c>
      <c r="H13" s="70">
        <f t="shared" si="0"/>
        <v>37.14</v>
      </c>
      <c r="I13" s="70">
        <v>80.4</v>
      </c>
      <c r="J13" s="70">
        <f t="shared" si="1"/>
        <v>32.160000000000004</v>
      </c>
      <c r="K13" s="70">
        <f t="shared" si="2"/>
        <v>69.30000000000001</v>
      </c>
    </row>
    <row r="14" spans="1:11" ht="24.75" customHeight="1">
      <c r="A14" s="69"/>
      <c r="B14" s="71"/>
      <c r="C14" s="71"/>
      <c r="D14" s="71"/>
      <c r="E14" s="60" t="s">
        <v>564</v>
      </c>
      <c r="F14" s="60" t="s">
        <v>565</v>
      </c>
      <c r="G14" s="60" t="s">
        <v>566</v>
      </c>
      <c r="H14" s="70">
        <f t="shared" si="0"/>
        <v>27.3</v>
      </c>
      <c r="I14" s="70">
        <v>79.4</v>
      </c>
      <c r="J14" s="70">
        <f t="shared" si="1"/>
        <v>31.760000000000005</v>
      </c>
      <c r="K14" s="70">
        <f t="shared" si="2"/>
        <v>59.06</v>
      </c>
    </row>
    <row r="15" spans="1:11" ht="24.75" customHeight="1">
      <c r="A15" s="69"/>
      <c r="B15" s="67" t="s">
        <v>567</v>
      </c>
      <c r="C15" s="60" t="s">
        <v>568</v>
      </c>
      <c r="D15" s="71" t="s">
        <v>234</v>
      </c>
      <c r="E15" s="60" t="s">
        <v>569</v>
      </c>
      <c r="F15" s="60" t="s">
        <v>570</v>
      </c>
      <c r="G15" s="60" t="s">
        <v>571</v>
      </c>
      <c r="H15" s="70">
        <f t="shared" si="0"/>
        <v>33</v>
      </c>
      <c r="I15" s="70">
        <v>79.8</v>
      </c>
      <c r="J15" s="70">
        <f t="shared" si="1"/>
        <v>31.92</v>
      </c>
      <c r="K15" s="70">
        <f t="shared" si="2"/>
        <v>64.92</v>
      </c>
    </row>
    <row r="16" spans="1:11" ht="24.75" customHeight="1">
      <c r="A16" s="69"/>
      <c r="B16" s="67"/>
      <c r="C16" s="60"/>
      <c r="D16" s="71"/>
      <c r="E16" s="60" t="s">
        <v>572</v>
      </c>
      <c r="F16" s="60" t="s">
        <v>573</v>
      </c>
      <c r="G16" s="60" t="s">
        <v>574</v>
      </c>
      <c r="H16" s="70">
        <f t="shared" si="0"/>
        <v>32.82</v>
      </c>
      <c r="I16" s="70">
        <v>76.6</v>
      </c>
      <c r="J16" s="70">
        <f t="shared" si="1"/>
        <v>30.64</v>
      </c>
      <c r="K16" s="70">
        <f t="shared" si="2"/>
        <v>63.46</v>
      </c>
    </row>
    <row r="17" spans="1:11" ht="24.75" customHeight="1">
      <c r="A17" s="69"/>
      <c r="B17" s="72" t="s">
        <v>575</v>
      </c>
      <c r="C17" s="71" t="s">
        <v>576</v>
      </c>
      <c r="D17" s="71">
        <v>1</v>
      </c>
      <c r="E17" s="60" t="s">
        <v>577</v>
      </c>
      <c r="F17" s="60" t="s">
        <v>578</v>
      </c>
      <c r="G17" s="60" t="s">
        <v>579</v>
      </c>
      <c r="H17" s="70">
        <f t="shared" si="0"/>
        <v>27.66</v>
      </c>
      <c r="I17" s="70">
        <v>80.8</v>
      </c>
      <c r="J17" s="70">
        <f t="shared" si="1"/>
        <v>32.32</v>
      </c>
      <c r="K17" s="70">
        <f t="shared" si="2"/>
        <v>59.980000000000004</v>
      </c>
    </row>
    <row r="18" spans="1:11" ht="24.75" customHeight="1">
      <c r="A18" s="69"/>
      <c r="B18" s="72" t="s">
        <v>580</v>
      </c>
      <c r="C18" s="60" t="s">
        <v>581</v>
      </c>
      <c r="D18" s="71" t="s">
        <v>205</v>
      </c>
      <c r="E18" s="60" t="s">
        <v>582</v>
      </c>
      <c r="F18" s="60" t="s">
        <v>583</v>
      </c>
      <c r="G18" s="60" t="s">
        <v>584</v>
      </c>
      <c r="H18" s="70">
        <f t="shared" si="0"/>
        <v>29.939999999999998</v>
      </c>
      <c r="I18" s="70">
        <v>77.4</v>
      </c>
      <c r="J18" s="70">
        <f t="shared" si="1"/>
        <v>30.960000000000004</v>
      </c>
      <c r="K18" s="70">
        <f t="shared" si="2"/>
        <v>60.900000000000006</v>
      </c>
    </row>
    <row r="19" spans="1:11" ht="24.75" customHeight="1">
      <c r="A19" s="69"/>
      <c r="B19" s="67" t="s">
        <v>585</v>
      </c>
      <c r="C19" s="60" t="s">
        <v>586</v>
      </c>
      <c r="D19" s="71" t="s">
        <v>205</v>
      </c>
      <c r="E19" s="60" t="s">
        <v>587</v>
      </c>
      <c r="F19" s="60" t="s">
        <v>588</v>
      </c>
      <c r="G19" s="60" t="s">
        <v>589</v>
      </c>
      <c r="H19" s="70">
        <f t="shared" si="0"/>
        <v>29.58</v>
      </c>
      <c r="I19" s="70">
        <v>81.8</v>
      </c>
      <c r="J19" s="70">
        <f t="shared" si="1"/>
        <v>32.72</v>
      </c>
      <c r="K19" s="70">
        <f t="shared" si="2"/>
        <v>62.3</v>
      </c>
    </row>
    <row r="20" spans="1:11" ht="24.75" customHeight="1">
      <c r="A20" s="72" t="s">
        <v>590</v>
      </c>
      <c r="B20" s="72" t="s">
        <v>68</v>
      </c>
      <c r="C20" s="71" t="s">
        <v>591</v>
      </c>
      <c r="D20" s="71" t="s">
        <v>241</v>
      </c>
      <c r="E20" s="60" t="s">
        <v>592</v>
      </c>
      <c r="F20" s="60" t="s">
        <v>593</v>
      </c>
      <c r="G20" s="60" t="s">
        <v>594</v>
      </c>
      <c r="H20" s="70">
        <f t="shared" si="0"/>
        <v>41.07</v>
      </c>
      <c r="I20" s="70">
        <v>72.2</v>
      </c>
      <c r="J20" s="70">
        <f t="shared" si="1"/>
        <v>28.880000000000003</v>
      </c>
      <c r="K20" s="70">
        <f t="shared" si="2"/>
        <v>69.95</v>
      </c>
    </row>
    <row r="21" spans="1:11" ht="24.75" customHeight="1">
      <c r="A21" s="72"/>
      <c r="B21" s="72"/>
      <c r="C21" s="71"/>
      <c r="D21" s="71"/>
      <c r="E21" s="60" t="s">
        <v>595</v>
      </c>
      <c r="F21" s="60" t="s">
        <v>596</v>
      </c>
      <c r="G21" s="60" t="s">
        <v>281</v>
      </c>
      <c r="H21" s="70">
        <f t="shared" si="0"/>
        <v>34.05</v>
      </c>
      <c r="I21" s="70">
        <v>82.6</v>
      </c>
      <c r="J21" s="70">
        <f t="shared" si="1"/>
        <v>33.04</v>
      </c>
      <c r="K21" s="70">
        <f t="shared" si="2"/>
        <v>67.09</v>
      </c>
    </row>
    <row r="22" spans="1:11" ht="24.75" customHeight="1">
      <c r="A22" s="72"/>
      <c r="B22" s="72"/>
      <c r="C22" s="71"/>
      <c r="D22" s="71"/>
      <c r="E22" s="60" t="s">
        <v>597</v>
      </c>
      <c r="F22" s="60" t="s">
        <v>598</v>
      </c>
      <c r="G22" s="60" t="s">
        <v>599</v>
      </c>
      <c r="H22" s="70">
        <f t="shared" si="0"/>
        <v>30.599999999999998</v>
      </c>
      <c r="I22" s="70">
        <v>79.8</v>
      </c>
      <c r="J22" s="70">
        <f t="shared" si="1"/>
        <v>31.92</v>
      </c>
      <c r="K22" s="70">
        <f t="shared" si="2"/>
        <v>62.519999999999996</v>
      </c>
    </row>
    <row r="23" spans="1:11" ht="24.75" customHeight="1">
      <c r="A23" s="72"/>
      <c r="B23" s="72" t="s">
        <v>72</v>
      </c>
      <c r="C23" s="71" t="s">
        <v>600</v>
      </c>
      <c r="D23" s="71" t="s">
        <v>241</v>
      </c>
      <c r="E23" s="60" t="s">
        <v>601</v>
      </c>
      <c r="F23" s="60" t="s">
        <v>602</v>
      </c>
      <c r="G23" s="60" t="s">
        <v>603</v>
      </c>
      <c r="H23" s="70">
        <f t="shared" si="0"/>
        <v>38.85</v>
      </c>
      <c r="I23" s="70">
        <v>85.6</v>
      </c>
      <c r="J23" s="70">
        <f t="shared" si="1"/>
        <v>34.24</v>
      </c>
      <c r="K23" s="70">
        <f t="shared" si="2"/>
        <v>73.09</v>
      </c>
    </row>
    <row r="24" spans="1:11" ht="24.75" customHeight="1">
      <c r="A24" s="72"/>
      <c r="B24" s="72"/>
      <c r="C24" s="71"/>
      <c r="D24" s="71"/>
      <c r="E24" s="60" t="s">
        <v>604</v>
      </c>
      <c r="F24" s="60" t="s">
        <v>605</v>
      </c>
      <c r="G24" s="60" t="s">
        <v>606</v>
      </c>
      <c r="H24" s="70">
        <f t="shared" si="0"/>
        <v>37.68</v>
      </c>
      <c r="I24" s="70">
        <v>77.4</v>
      </c>
      <c r="J24" s="70">
        <f t="shared" si="1"/>
        <v>30.960000000000004</v>
      </c>
      <c r="K24" s="70">
        <f t="shared" si="2"/>
        <v>68.64</v>
      </c>
    </row>
    <row r="25" spans="1:11" ht="24.75" customHeight="1">
      <c r="A25" s="72"/>
      <c r="B25" s="72"/>
      <c r="C25" s="71"/>
      <c r="D25" s="71"/>
      <c r="E25" s="60" t="s">
        <v>607</v>
      </c>
      <c r="F25" s="60" t="s">
        <v>608</v>
      </c>
      <c r="G25" s="60" t="s">
        <v>247</v>
      </c>
      <c r="H25" s="70">
        <f t="shared" si="0"/>
        <v>37.41</v>
      </c>
      <c r="I25" s="70">
        <v>77.2</v>
      </c>
      <c r="J25" s="70">
        <f t="shared" si="1"/>
        <v>30.880000000000003</v>
      </c>
      <c r="K25" s="70">
        <f t="shared" si="2"/>
        <v>68.28999999999999</v>
      </c>
    </row>
    <row r="26" spans="1:11" ht="24.75" customHeight="1">
      <c r="A26" s="72"/>
      <c r="B26" s="72"/>
      <c r="C26" s="71"/>
      <c r="D26" s="71"/>
      <c r="E26" s="60" t="s">
        <v>609</v>
      </c>
      <c r="F26" s="60" t="s">
        <v>610</v>
      </c>
      <c r="G26" s="60" t="s">
        <v>611</v>
      </c>
      <c r="H26" s="70">
        <f t="shared" si="0"/>
        <v>35.76</v>
      </c>
      <c r="I26" s="70">
        <v>80.6</v>
      </c>
      <c r="J26" s="70">
        <f t="shared" si="1"/>
        <v>32.24</v>
      </c>
      <c r="K26" s="70">
        <f t="shared" si="2"/>
        <v>68</v>
      </c>
    </row>
    <row r="27" spans="1:11" ht="24.75" customHeight="1">
      <c r="A27" s="72"/>
      <c r="B27" s="72"/>
      <c r="C27" s="71"/>
      <c r="D27" s="71"/>
      <c r="E27" s="60" t="s">
        <v>612</v>
      </c>
      <c r="F27" s="60" t="s">
        <v>613</v>
      </c>
      <c r="G27" s="60" t="s">
        <v>231</v>
      </c>
      <c r="H27" s="70">
        <f t="shared" si="0"/>
        <v>36.75</v>
      </c>
      <c r="I27" s="70">
        <v>77.4</v>
      </c>
      <c r="J27" s="70">
        <f t="shared" si="1"/>
        <v>30.960000000000004</v>
      </c>
      <c r="K27" s="70">
        <f t="shared" si="2"/>
        <v>67.71000000000001</v>
      </c>
    </row>
    <row r="28" spans="1:11" ht="24.75" customHeight="1">
      <c r="A28" s="72"/>
      <c r="B28" s="71" t="s">
        <v>614</v>
      </c>
      <c r="C28" s="71" t="s">
        <v>615</v>
      </c>
      <c r="D28" s="71" t="s">
        <v>234</v>
      </c>
      <c r="E28" s="60" t="s">
        <v>616</v>
      </c>
      <c r="F28" s="60" t="s">
        <v>617</v>
      </c>
      <c r="G28" s="60" t="s">
        <v>618</v>
      </c>
      <c r="H28" s="70">
        <f t="shared" si="0"/>
        <v>39.225</v>
      </c>
      <c r="I28" s="70">
        <v>79.8</v>
      </c>
      <c r="J28" s="70">
        <f t="shared" si="1"/>
        <v>31.92</v>
      </c>
      <c r="K28" s="70">
        <f t="shared" si="2"/>
        <v>71.14500000000001</v>
      </c>
    </row>
    <row r="29" spans="1:11" ht="24.75" customHeight="1">
      <c r="A29" s="72"/>
      <c r="B29" s="71"/>
      <c r="C29" s="71"/>
      <c r="D29" s="71"/>
      <c r="E29" s="60" t="s">
        <v>619</v>
      </c>
      <c r="F29" s="60" t="s">
        <v>620</v>
      </c>
      <c r="G29" s="60" t="s">
        <v>432</v>
      </c>
      <c r="H29" s="70">
        <f t="shared" si="0"/>
        <v>24.135</v>
      </c>
      <c r="I29" s="70">
        <v>82.2</v>
      </c>
      <c r="J29" s="70">
        <f t="shared" si="1"/>
        <v>32.88</v>
      </c>
      <c r="K29" s="70">
        <f t="shared" si="2"/>
        <v>57.015</v>
      </c>
    </row>
    <row r="30" spans="1:11" ht="24.75" customHeight="1">
      <c r="A30" s="72"/>
      <c r="B30" s="71" t="s">
        <v>621</v>
      </c>
      <c r="C30" s="71" t="s">
        <v>622</v>
      </c>
      <c r="D30" s="71" t="s">
        <v>234</v>
      </c>
      <c r="E30" s="60" t="s">
        <v>623</v>
      </c>
      <c r="F30" s="60" t="s">
        <v>624</v>
      </c>
      <c r="G30" s="60" t="s">
        <v>625</v>
      </c>
      <c r="H30" s="70">
        <f t="shared" si="0"/>
        <v>35.16</v>
      </c>
      <c r="I30" s="70">
        <v>77.6</v>
      </c>
      <c r="J30" s="70">
        <f t="shared" si="1"/>
        <v>31.04</v>
      </c>
      <c r="K30" s="70">
        <f t="shared" si="2"/>
        <v>66.19999999999999</v>
      </c>
    </row>
    <row r="31" spans="1:11" ht="24.75" customHeight="1">
      <c r="A31" s="72"/>
      <c r="B31" s="71"/>
      <c r="C31" s="71"/>
      <c r="D31" s="71"/>
      <c r="E31" s="60" t="s">
        <v>626</v>
      </c>
      <c r="F31" s="60" t="s">
        <v>627</v>
      </c>
      <c r="G31" s="60" t="s">
        <v>628</v>
      </c>
      <c r="H31" s="70">
        <f t="shared" si="0"/>
        <v>33.449999999999996</v>
      </c>
      <c r="I31" s="70">
        <v>76.8</v>
      </c>
      <c r="J31" s="70">
        <f t="shared" si="1"/>
        <v>30.72</v>
      </c>
      <c r="K31" s="70">
        <f t="shared" si="2"/>
        <v>64.16999999999999</v>
      </c>
    </row>
    <row r="32" spans="1:11" ht="24.75" customHeight="1">
      <c r="A32" s="71" t="s">
        <v>629</v>
      </c>
      <c r="B32" s="72" t="s">
        <v>630</v>
      </c>
      <c r="C32" s="71" t="s">
        <v>631</v>
      </c>
      <c r="D32" s="71" t="s">
        <v>205</v>
      </c>
      <c r="E32" s="60" t="s">
        <v>632</v>
      </c>
      <c r="F32" s="60" t="s">
        <v>633</v>
      </c>
      <c r="G32" s="60" t="s">
        <v>634</v>
      </c>
      <c r="H32" s="73">
        <f t="shared" si="0"/>
        <v>25.979999999999997</v>
      </c>
      <c r="I32" s="73">
        <v>84.8</v>
      </c>
      <c r="J32" s="73">
        <f t="shared" si="1"/>
        <v>33.92</v>
      </c>
      <c r="K32" s="73">
        <f t="shared" si="2"/>
        <v>59.9</v>
      </c>
    </row>
    <row r="33" spans="1:11" ht="24.75" customHeight="1">
      <c r="A33" s="71"/>
      <c r="B33" s="72" t="s">
        <v>635</v>
      </c>
      <c r="C33" s="71" t="s">
        <v>636</v>
      </c>
      <c r="D33" s="71" t="s">
        <v>331</v>
      </c>
      <c r="E33" s="60" t="s">
        <v>637</v>
      </c>
      <c r="F33" s="60" t="s">
        <v>638</v>
      </c>
      <c r="G33" s="60" t="s">
        <v>639</v>
      </c>
      <c r="H33" s="70">
        <f t="shared" si="0"/>
        <v>43.65</v>
      </c>
      <c r="I33" s="70">
        <v>77.8</v>
      </c>
      <c r="J33" s="70">
        <f t="shared" si="1"/>
        <v>31.12</v>
      </c>
      <c r="K33" s="70">
        <f t="shared" si="2"/>
        <v>74.77</v>
      </c>
    </row>
    <row r="34" spans="1:11" ht="24.75" customHeight="1">
      <c r="A34" s="71"/>
      <c r="B34" s="72"/>
      <c r="C34" s="71"/>
      <c r="D34" s="71"/>
      <c r="E34" s="60" t="s">
        <v>640</v>
      </c>
      <c r="F34" s="60" t="s">
        <v>641</v>
      </c>
      <c r="G34" s="60" t="s">
        <v>642</v>
      </c>
      <c r="H34" s="70">
        <f t="shared" si="0"/>
        <v>36.089999999999996</v>
      </c>
      <c r="I34" s="70">
        <v>79</v>
      </c>
      <c r="J34" s="70">
        <f t="shared" si="1"/>
        <v>31.6</v>
      </c>
      <c r="K34" s="70">
        <f t="shared" si="2"/>
        <v>67.69</v>
      </c>
    </row>
    <row r="35" spans="1:11" ht="24.75" customHeight="1">
      <c r="A35" s="71"/>
      <c r="B35" s="72"/>
      <c r="C35" s="71"/>
      <c r="D35" s="71"/>
      <c r="E35" s="60" t="s">
        <v>643</v>
      </c>
      <c r="F35" s="60" t="s">
        <v>644</v>
      </c>
      <c r="G35" s="60" t="s">
        <v>645</v>
      </c>
      <c r="H35" s="70">
        <f t="shared" si="0"/>
        <v>31.71</v>
      </c>
      <c r="I35" s="70">
        <v>79.4</v>
      </c>
      <c r="J35" s="70">
        <f t="shared" si="1"/>
        <v>31.760000000000005</v>
      </c>
      <c r="K35" s="70">
        <f t="shared" si="2"/>
        <v>63.470000000000006</v>
      </c>
    </row>
    <row r="36" spans="1:11" ht="24.75" customHeight="1">
      <c r="A36" s="71"/>
      <c r="B36" s="72" t="s">
        <v>646</v>
      </c>
      <c r="C36" s="72" t="s">
        <v>647</v>
      </c>
      <c r="D36" s="72" t="s">
        <v>331</v>
      </c>
      <c r="E36" s="60" t="s">
        <v>648</v>
      </c>
      <c r="F36" s="60" t="s">
        <v>649</v>
      </c>
      <c r="G36" s="60" t="s">
        <v>650</v>
      </c>
      <c r="H36" s="70">
        <f t="shared" si="0"/>
        <v>37.98</v>
      </c>
      <c r="I36" s="70">
        <v>79</v>
      </c>
      <c r="J36" s="70">
        <f t="shared" si="1"/>
        <v>31.6</v>
      </c>
      <c r="K36" s="70">
        <f t="shared" si="2"/>
        <v>69.58</v>
      </c>
    </row>
    <row r="37" spans="1:11" ht="24.75" customHeight="1">
      <c r="A37" s="71"/>
      <c r="B37" s="72"/>
      <c r="C37" s="72"/>
      <c r="D37" s="72" t="s">
        <v>331</v>
      </c>
      <c r="E37" s="60" t="s">
        <v>561</v>
      </c>
      <c r="F37" s="60" t="s">
        <v>651</v>
      </c>
      <c r="G37" s="60" t="s">
        <v>652</v>
      </c>
      <c r="H37" s="70">
        <f t="shared" si="0"/>
        <v>37.065</v>
      </c>
      <c r="I37" s="70">
        <v>77.6</v>
      </c>
      <c r="J37" s="70">
        <f t="shared" si="1"/>
        <v>31.04</v>
      </c>
      <c r="K37" s="70">
        <f t="shared" si="2"/>
        <v>68.10499999999999</v>
      </c>
    </row>
    <row r="38" spans="1:11" ht="24.75" customHeight="1">
      <c r="A38" s="71"/>
      <c r="B38" s="72"/>
      <c r="C38" s="72"/>
      <c r="D38" s="72" t="s">
        <v>331</v>
      </c>
      <c r="E38" s="60" t="s">
        <v>653</v>
      </c>
      <c r="F38" s="60" t="s">
        <v>654</v>
      </c>
      <c r="G38" s="60" t="s">
        <v>655</v>
      </c>
      <c r="H38" s="70">
        <f t="shared" si="0"/>
        <v>32.445</v>
      </c>
      <c r="I38" s="70">
        <v>80.4</v>
      </c>
      <c r="J38" s="70">
        <f t="shared" si="1"/>
        <v>32.160000000000004</v>
      </c>
      <c r="K38" s="70">
        <f t="shared" si="2"/>
        <v>64.605</v>
      </c>
    </row>
    <row r="39" spans="1:11" ht="24.75" customHeight="1">
      <c r="A39" s="71"/>
      <c r="B39" s="72" t="s">
        <v>656</v>
      </c>
      <c r="C39" s="72" t="s">
        <v>657</v>
      </c>
      <c r="D39" s="72" t="s">
        <v>234</v>
      </c>
      <c r="E39" s="60" t="s">
        <v>658</v>
      </c>
      <c r="F39" s="60" t="s">
        <v>659</v>
      </c>
      <c r="G39" s="60" t="s">
        <v>660</v>
      </c>
      <c r="H39" s="70">
        <f t="shared" si="0"/>
        <v>38.76</v>
      </c>
      <c r="I39" s="70">
        <v>79.8</v>
      </c>
      <c r="J39" s="70">
        <f t="shared" si="1"/>
        <v>31.92</v>
      </c>
      <c r="K39" s="70">
        <f t="shared" si="2"/>
        <v>70.68</v>
      </c>
    </row>
    <row r="40" spans="1:11" ht="24.75" customHeight="1">
      <c r="A40" s="71"/>
      <c r="B40" s="72"/>
      <c r="C40" s="72"/>
      <c r="D40" s="72" t="s">
        <v>234</v>
      </c>
      <c r="E40" s="60" t="s">
        <v>661</v>
      </c>
      <c r="F40" s="60" t="s">
        <v>662</v>
      </c>
      <c r="G40" s="60" t="s">
        <v>663</v>
      </c>
      <c r="H40" s="70">
        <f t="shared" si="0"/>
        <v>33.36</v>
      </c>
      <c r="I40" s="70">
        <v>76.8</v>
      </c>
      <c r="J40" s="70">
        <f t="shared" si="1"/>
        <v>30.72</v>
      </c>
      <c r="K40" s="70">
        <f t="shared" si="2"/>
        <v>64.08</v>
      </c>
    </row>
    <row r="41" spans="1:11" ht="24.75" customHeight="1">
      <c r="A41" s="71"/>
      <c r="B41" s="72" t="s">
        <v>664</v>
      </c>
      <c r="C41" s="72" t="s">
        <v>665</v>
      </c>
      <c r="D41" s="72" t="s">
        <v>205</v>
      </c>
      <c r="E41" s="60" t="s">
        <v>666</v>
      </c>
      <c r="F41" s="60" t="s">
        <v>667</v>
      </c>
      <c r="G41" s="60" t="s">
        <v>668</v>
      </c>
      <c r="H41" s="70">
        <f t="shared" si="0"/>
        <v>24.779999999999998</v>
      </c>
      <c r="I41" s="70">
        <v>78.8</v>
      </c>
      <c r="J41" s="70">
        <f t="shared" si="1"/>
        <v>31.52</v>
      </c>
      <c r="K41" s="70">
        <f t="shared" si="2"/>
        <v>56.3</v>
      </c>
    </row>
    <row r="42" spans="1:11" ht="24.75" customHeight="1">
      <c r="A42" s="71"/>
      <c r="B42" s="72" t="s">
        <v>669</v>
      </c>
      <c r="C42" s="72" t="s">
        <v>670</v>
      </c>
      <c r="D42" s="72" t="s">
        <v>205</v>
      </c>
      <c r="E42" s="60" t="s">
        <v>671</v>
      </c>
      <c r="F42" s="60" t="s">
        <v>672</v>
      </c>
      <c r="G42" s="60" t="s">
        <v>673</v>
      </c>
      <c r="H42" s="70">
        <f t="shared" si="0"/>
        <v>29.145</v>
      </c>
      <c r="I42" s="70">
        <v>79.3</v>
      </c>
      <c r="J42" s="70">
        <f t="shared" si="1"/>
        <v>31.72</v>
      </c>
      <c r="K42" s="70">
        <f t="shared" si="2"/>
        <v>60.864999999999995</v>
      </c>
    </row>
    <row r="43" spans="1:11" ht="24.75" customHeight="1">
      <c r="A43" s="71"/>
      <c r="B43" s="67" t="s">
        <v>674</v>
      </c>
      <c r="C43" s="60" t="s">
        <v>675</v>
      </c>
      <c r="D43" s="60">
        <v>1</v>
      </c>
      <c r="E43" s="60" t="s">
        <v>676</v>
      </c>
      <c r="F43" s="60" t="s">
        <v>677</v>
      </c>
      <c r="G43" s="60" t="s">
        <v>678</v>
      </c>
      <c r="H43" s="70">
        <f t="shared" si="0"/>
        <v>26.415</v>
      </c>
      <c r="I43" s="70">
        <v>76.2</v>
      </c>
      <c r="J43" s="70">
        <f t="shared" si="1"/>
        <v>30.480000000000004</v>
      </c>
      <c r="K43" s="70">
        <f t="shared" si="2"/>
        <v>56.895</v>
      </c>
    </row>
    <row r="44" spans="1:11" ht="24.75" customHeight="1">
      <c r="A44" s="71"/>
      <c r="B44" s="72" t="s">
        <v>679</v>
      </c>
      <c r="C44" s="72" t="s">
        <v>680</v>
      </c>
      <c r="D44" s="72" t="s">
        <v>205</v>
      </c>
      <c r="E44" s="60" t="s">
        <v>681</v>
      </c>
      <c r="F44" s="60" t="s">
        <v>682</v>
      </c>
      <c r="G44" s="60" t="s">
        <v>683</v>
      </c>
      <c r="H44" s="70">
        <f t="shared" si="0"/>
        <v>25.965</v>
      </c>
      <c r="I44" s="70">
        <v>81.2</v>
      </c>
      <c r="J44" s="70">
        <f t="shared" si="1"/>
        <v>32.480000000000004</v>
      </c>
      <c r="K44" s="70">
        <f t="shared" si="2"/>
        <v>58.44500000000001</v>
      </c>
    </row>
    <row r="45" spans="1:11" ht="24.75" customHeight="1">
      <c r="A45" s="72" t="s">
        <v>684</v>
      </c>
      <c r="B45" s="72" t="s">
        <v>685</v>
      </c>
      <c r="C45" s="72" t="s">
        <v>686</v>
      </c>
      <c r="D45" s="72" t="s">
        <v>234</v>
      </c>
      <c r="E45" s="60" t="s">
        <v>687</v>
      </c>
      <c r="F45" s="60" t="s">
        <v>688</v>
      </c>
      <c r="G45" s="60" t="s">
        <v>689</v>
      </c>
      <c r="H45" s="70">
        <f t="shared" si="0"/>
        <v>33.989999999999995</v>
      </c>
      <c r="I45" s="70">
        <v>80.8</v>
      </c>
      <c r="J45" s="70">
        <f t="shared" si="1"/>
        <v>32.32</v>
      </c>
      <c r="K45" s="70">
        <f t="shared" si="2"/>
        <v>66.31</v>
      </c>
    </row>
    <row r="46" spans="1:11" ht="24.75" customHeight="1">
      <c r="A46" s="72"/>
      <c r="B46" s="72"/>
      <c r="C46" s="72"/>
      <c r="D46" s="72" t="s">
        <v>331</v>
      </c>
      <c r="E46" s="60" t="s">
        <v>690</v>
      </c>
      <c r="F46" s="60" t="s">
        <v>691</v>
      </c>
      <c r="G46" s="60" t="s">
        <v>692</v>
      </c>
      <c r="H46" s="70">
        <f t="shared" si="0"/>
        <v>26.729999999999997</v>
      </c>
      <c r="I46" s="70">
        <v>76.2</v>
      </c>
      <c r="J46" s="70">
        <f t="shared" si="1"/>
        <v>30.480000000000004</v>
      </c>
      <c r="K46" s="70">
        <f t="shared" si="2"/>
        <v>57.21</v>
      </c>
    </row>
    <row r="47" spans="1:11" ht="24.75" customHeight="1">
      <c r="A47" s="72"/>
      <c r="B47" s="72" t="s">
        <v>693</v>
      </c>
      <c r="C47" s="72" t="s">
        <v>694</v>
      </c>
      <c r="D47" s="72" t="s">
        <v>205</v>
      </c>
      <c r="E47" s="60" t="s">
        <v>695</v>
      </c>
      <c r="F47" s="60" t="s">
        <v>696</v>
      </c>
      <c r="G47" s="60" t="s">
        <v>697</v>
      </c>
      <c r="H47" s="70">
        <f t="shared" si="0"/>
        <v>22.11</v>
      </c>
      <c r="I47" s="70">
        <v>77.2</v>
      </c>
      <c r="J47" s="70">
        <f t="shared" si="1"/>
        <v>30.880000000000003</v>
      </c>
      <c r="K47" s="70">
        <f t="shared" si="2"/>
        <v>52.99</v>
      </c>
    </row>
    <row r="48" spans="1:11" ht="24.75" customHeight="1">
      <c r="A48" s="72"/>
      <c r="B48" s="72" t="s">
        <v>698</v>
      </c>
      <c r="C48" s="72" t="s">
        <v>699</v>
      </c>
      <c r="D48" s="72" t="s">
        <v>205</v>
      </c>
      <c r="E48" s="60" t="s">
        <v>700</v>
      </c>
      <c r="F48" s="60" t="s">
        <v>701</v>
      </c>
      <c r="G48" s="60" t="s">
        <v>702</v>
      </c>
      <c r="H48" s="70">
        <f t="shared" si="0"/>
        <v>23.354999999999997</v>
      </c>
      <c r="I48" s="70">
        <v>75</v>
      </c>
      <c r="J48" s="70">
        <f t="shared" si="1"/>
        <v>30</v>
      </c>
      <c r="K48" s="70">
        <f t="shared" si="2"/>
        <v>53.355</v>
      </c>
    </row>
    <row r="49" spans="1:11" ht="24.75" customHeight="1">
      <c r="A49" s="72"/>
      <c r="B49" s="72" t="s">
        <v>703</v>
      </c>
      <c r="C49" s="72" t="s">
        <v>704</v>
      </c>
      <c r="D49" s="72" t="s">
        <v>234</v>
      </c>
      <c r="E49" s="60" t="s">
        <v>705</v>
      </c>
      <c r="F49" s="60" t="s">
        <v>706</v>
      </c>
      <c r="G49" s="60" t="s">
        <v>447</v>
      </c>
      <c r="H49" s="70">
        <f t="shared" si="0"/>
        <v>26.25</v>
      </c>
      <c r="I49" s="70">
        <v>82.8</v>
      </c>
      <c r="J49" s="70">
        <f t="shared" si="1"/>
        <v>33.12</v>
      </c>
      <c r="K49" s="70">
        <f t="shared" si="2"/>
        <v>59.37</v>
      </c>
    </row>
    <row r="50" spans="1:11" ht="24.75" customHeight="1">
      <c r="A50" s="72"/>
      <c r="B50" s="72"/>
      <c r="C50" s="72"/>
      <c r="D50" s="72" t="s">
        <v>234</v>
      </c>
      <c r="E50" s="60" t="s">
        <v>707</v>
      </c>
      <c r="F50" s="60" t="s">
        <v>708</v>
      </c>
      <c r="G50" s="60" t="s">
        <v>317</v>
      </c>
      <c r="H50" s="70">
        <f t="shared" si="0"/>
        <v>23.49</v>
      </c>
      <c r="I50" s="70">
        <v>80.6</v>
      </c>
      <c r="J50" s="70">
        <f t="shared" si="1"/>
        <v>32.24</v>
      </c>
      <c r="K50" s="70">
        <f t="shared" si="2"/>
        <v>55.730000000000004</v>
      </c>
    </row>
    <row r="51" spans="1:11" ht="24.75" customHeight="1">
      <c r="A51" s="72"/>
      <c r="B51" s="72" t="s">
        <v>123</v>
      </c>
      <c r="C51" s="72">
        <v>4082503006</v>
      </c>
      <c r="D51" s="72" t="s">
        <v>205</v>
      </c>
      <c r="E51" s="60" t="s">
        <v>709</v>
      </c>
      <c r="F51" s="60" t="s">
        <v>710</v>
      </c>
      <c r="G51" s="60" t="s">
        <v>447</v>
      </c>
      <c r="H51" s="70">
        <f t="shared" si="0"/>
        <v>26.25</v>
      </c>
      <c r="I51" s="70">
        <v>79.8</v>
      </c>
      <c r="J51" s="70">
        <f t="shared" si="1"/>
        <v>31.92</v>
      </c>
      <c r="K51" s="70">
        <f t="shared" si="2"/>
        <v>58.17</v>
      </c>
    </row>
    <row r="52" spans="1:11" ht="24.75" customHeight="1">
      <c r="A52" s="72" t="s">
        <v>711</v>
      </c>
      <c r="B52" s="67" t="s">
        <v>712</v>
      </c>
      <c r="C52" s="60" t="s">
        <v>713</v>
      </c>
      <c r="D52" s="60" t="s">
        <v>234</v>
      </c>
      <c r="E52" s="60" t="s">
        <v>714</v>
      </c>
      <c r="F52" s="60" t="s">
        <v>715</v>
      </c>
      <c r="G52" s="60" t="s">
        <v>716</v>
      </c>
      <c r="H52" s="70">
        <f t="shared" si="0"/>
        <v>33.81</v>
      </c>
      <c r="I52" s="70">
        <v>79.4</v>
      </c>
      <c r="J52" s="70">
        <f t="shared" si="1"/>
        <v>31.760000000000005</v>
      </c>
      <c r="K52" s="70">
        <f t="shared" si="2"/>
        <v>65.57000000000001</v>
      </c>
    </row>
    <row r="53" spans="1:11" ht="24.75" customHeight="1">
      <c r="A53" s="72"/>
      <c r="B53" s="72" t="s">
        <v>285</v>
      </c>
      <c r="C53" s="72" t="s">
        <v>717</v>
      </c>
      <c r="D53" s="72" t="s">
        <v>205</v>
      </c>
      <c r="E53" s="60" t="s">
        <v>718</v>
      </c>
      <c r="F53" s="60" t="s">
        <v>719</v>
      </c>
      <c r="G53" s="60" t="s">
        <v>720</v>
      </c>
      <c r="H53" s="70">
        <f t="shared" si="0"/>
        <v>26.88</v>
      </c>
      <c r="I53" s="70">
        <v>74.8</v>
      </c>
      <c r="J53" s="70">
        <f t="shared" si="1"/>
        <v>29.92</v>
      </c>
      <c r="K53" s="70">
        <f t="shared" si="2"/>
        <v>56.8</v>
      </c>
    </row>
    <row r="54" spans="1:11" ht="24.75" customHeight="1">
      <c r="A54" s="72" t="s">
        <v>721</v>
      </c>
      <c r="B54" s="72" t="s">
        <v>722</v>
      </c>
      <c r="C54" s="71" t="s">
        <v>723</v>
      </c>
      <c r="D54" s="71" t="s">
        <v>314</v>
      </c>
      <c r="E54" s="60" t="s">
        <v>724</v>
      </c>
      <c r="F54" s="60" t="s">
        <v>725</v>
      </c>
      <c r="G54" s="60" t="s">
        <v>726</v>
      </c>
      <c r="H54" s="70">
        <f t="shared" si="0"/>
        <v>32.07</v>
      </c>
      <c r="I54" s="70">
        <v>79</v>
      </c>
      <c r="J54" s="70">
        <f t="shared" si="1"/>
        <v>31.6</v>
      </c>
      <c r="K54" s="70">
        <f t="shared" si="2"/>
        <v>63.67</v>
      </c>
    </row>
    <row r="55" spans="1:11" ht="24.75" customHeight="1">
      <c r="A55" s="72"/>
      <c r="B55" s="72"/>
      <c r="C55" s="71"/>
      <c r="D55" s="71"/>
      <c r="E55" s="60" t="s">
        <v>727</v>
      </c>
      <c r="F55" s="60" t="s">
        <v>728</v>
      </c>
      <c r="G55" s="60" t="s">
        <v>729</v>
      </c>
      <c r="H55" s="70">
        <f t="shared" si="0"/>
        <v>31.74</v>
      </c>
      <c r="I55" s="70">
        <v>79.4</v>
      </c>
      <c r="J55" s="70">
        <f t="shared" si="1"/>
        <v>31.760000000000005</v>
      </c>
      <c r="K55" s="70">
        <f t="shared" si="2"/>
        <v>63.5</v>
      </c>
    </row>
    <row r="56" spans="1:11" ht="24.75" customHeight="1">
      <c r="A56" s="72"/>
      <c r="B56" s="72"/>
      <c r="C56" s="71"/>
      <c r="D56" s="71"/>
      <c r="E56" s="60" t="s">
        <v>730</v>
      </c>
      <c r="F56" s="60" t="s">
        <v>731</v>
      </c>
      <c r="G56" s="60" t="s">
        <v>117</v>
      </c>
      <c r="H56" s="70">
        <f t="shared" si="0"/>
        <v>32.91</v>
      </c>
      <c r="I56" s="70">
        <v>72</v>
      </c>
      <c r="J56" s="70">
        <f t="shared" si="1"/>
        <v>28.8</v>
      </c>
      <c r="K56" s="70">
        <f t="shared" si="2"/>
        <v>61.709999999999994</v>
      </c>
    </row>
    <row r="57" spans="1:11" ht="24.75" customHeight="1">
      <c r="A57" s="72"/>
      <c r="B57" s="72"/>
      <c r="C57" s="71"/>
      <c r="D57" s="71"/>
      <c r="E57" s="60" t="s">
        <v>732</v>
      </c>
      <c r="F57" s="60" t="s">
        <v>733</v>
      </c>
      <c r="G57" s="60" t="s">
        <v>734</v>
      </c>
      <c r="H57" s="70">
        <f t="shared" si="0"/>
        <v>29.91</v>
      </c>
      <c r="I57" s="70">
        <v>78.6</v>
      </c>
      <c r="J57" s="70">
        <f t="shared" si="1"/>
        <v>31.439999999999998</v>
      </c>
      <c r="K57" s="70">
        <f t="shared" si="2"/>
        <v>61.349999999999994</v>
      </c>
    </row>
    <row r="58" spans="1:11" ht="24.75" customHeight="1">
      <c r="A58" s="72"/>
      <c r="B58" s="72" t="s">
        <v>735</v>
      </c>
      <c r="C58" s="72">
        <v>9082505002</v>
      </c>
      <c r="D58" s="72" t="s">
        <v>205</v>
      </c>
      <c r="E58" s="60" t="s">
        <v>736</v>
      </c>
      <c r="F58" s="60" t="s">
        <v>737</v>
      </c>
      <c r="G58" s="60" t="s">
        <v>482</v>
      </c>
      <c r="H58" s="70">
        <f t="shared" si="0"/>
        <v>34.589999999999996</v>
      </c>
      <c r="I58" s="70">
        <v>82.2</v>
      </c>
      <c r="J58" s="70">
        <f t="shared" si="1"/>
        <v>32.88</v>
      </c>
      <c r="K58" s="70">
        <f t="shared" si="2"/>
        <v>67.47</v>
      </c>
    </row>
    <row r="59" spans="1:11" ht="24.75" customHeight="1">
      <c r="A59" s="72" t="s">
        <v>738</v>
      </c>
      <c r="B59" s="72" t="s">
        <v>285</v>
      </c>
      <c r="C59" s="72" t="s">
        <v>739</v>
      </c>
      <c r="D59" s="72" t="s">
        <v>205</v>
      </c>
      <c r="E59" s="60" t="s">
        <v>740</v>
      </c>
      <c r="F59" s="60" t="s">
        <v>741</v>
      </c>
      <c r="G59" s="60" t="s">
        <v>742</v>
      </c>
      <c r="H59" s="70">
        <f t="shared" si="0"/>
        <v>17.865</v>
      </c>
      <c r="I59" s="70">
        <v>73.8</v>
      </c>
      <c r="J59" s="70">
        <f t="shared" si="1"/>
        <v>29.52</v>
      </c>
      <c r="K59" s="70">
        <f t="shared" si="2"/>
        <v>47.385</v>
      </c>
    </row>
    <row r="60" spans="1:11" ht="24.75" customHeight="1">
      <c r="A60" s="72"/>
      <c r="B60" s="72" t="s">
        <v>224</v>
      </c>
      <c r="C60" s="72" t="s">
        <v>743</v>
      </c>
      <c r="D60" s="72" t="s">
        <v>205</v>
      </c>
      <c r="E60" s="60" t="s">
        <v>744</v>
      </c>
      <c r="F60" s="60" t="s">
        <v>745</v>
      </c>
      <c r="G60" s="60" t="s">
        <v>746</v>
      </c>
      <c r="H60" s="70">
        <f t="shared" si="0"/>
        <v>36.81</v>
      </c>
      <c r="I60" s="70">
        <v>75.8</v>
      </c>
      <c r="J60" s="70">
        <f t="shared" si="1"/>
        <v>30.32</v>
      </c>
      <c r="K60" s="70">
        <f t="shared" si="2"/>
        <v>67.13</v>
      </c>
    </row>
    <row r="61" spans="1:11" ht="24.75" customHeight="1">
      <c r="A61" s="72" t="s">
        <v>747</v>
      </c>
      <c r="B61" s="67" t="s">
        <v>12</v>
      </c>
      <c r="C61" s="60" t="s">
        <v>748</v>
      </c>
      <c r="D61" s="71">
        <v>2</v>
      </c>
      <c r="E61" s="60" t="s">
        <v>749</v>
      </c>
      <c r="F61" s="60" t="s">
        <v>750</v>
      </c>
      <c r="G61" s="60" t="s">
        <v>751</v>
      </c>
      <c r="H61" s="70">
        <f t="shared" si="0"/>
        <v>30</v>
      </c>
      <c r="I61" s="70">
        <v>78.8</v>
      </c>
      <c r="J61" s="70">
        <f t="shared" si="1"/>
        <v>31.52</v>
      </c>
      <c r="K61" s="70">
        <f t="shared" si="2"/>
        <v>61.519999999999996</v>
      </c>
    </row>
    <row r="62" spans="1:11" ht="24.75" customHeight="1">
      <c r="A62" s="72"/>
      <c r="B62" s="67"/>
      <c r="C62" s="60"/>
      <c r="D62" s="71"/>
      <c r="E62" s="60" t="s">
        <v>752</v>
      </c>
      <c r="F62" s="60" t="s">
        <v>753</v>
      </c>
      <c r="G62" s="60" t="s">
        <v>754</v>
      </c>
      <c r="H62" s="73">
        <f t="shared" si="0"/>
        <v>26.429999999999996</v>
      </c>
      <c r="I62" s="73">
        <v>68.8</v>
      </c>
      <c r="J62" s="73">
        <f t="shared" si="1"/>
        <v>27.52</v>
      </c>
      <c r="K62" s="73">
        <f t="shared" si="2"/>
        <v>53.949999999999996</v>
      </c>
    </row>
    <row r="63" spans="1:11" ht="24.75" customHeight="1">
      <c r="A63" s="72"/>
      <c r="B63" s="72" t="s">
        <v>123</v>
      </c>
      <c r="C63" s="71" t="s">
        <v>755</v>
      </c>
      <c r="D63" s="71">
        <v>2</v>
      </c>
      <c r="E63" s="60" t="s">
        <v>756</v>
      </c>
      <c r="F63" s="60" t="s">
        <v>757</v>
      </c>
      <c r="G63" s="60" t="s">
        <v>758</v>
      </c>
      <c r="H63" s="70">
        <f t="shared" si="0"/>
        <v>26.115</v>
      </c>
      <c r="I63" s="70">
        <v>72.8</v>
      </c>
      <c r="J63" s="70">
        <f t="shared" si="1"/>
        <v>29.12</v>
      </c>
      <c r="K63" s="70">
        <f t="shared" si="2"/>
        <v>55.235</v>
      </c>
    </row>
    <row r="64" spans="1:11" ht="24.75" customHeight="1">
      <c r="A64" s="72"/>
      <c r="B64" s="72"/>
      <c r="C64" s="71"/>
      <c r="D64" s="71"/>
      <c r="E64" s="60" t="s">
        <v>759</v>
      </c>
      <c r="F64" s="60" t="s">
        <v>760</v>
      </c>
      <c r="G64" s="60" t="s">
        <v>761</v>
      </c>
      <c r="H64" s="70">
        <f t="shared" si="0"/>
        <v>24.12</v>
      </c>
      <c r="I64" s="70">
        <v>77.2</v>
      </c>
      <c r="J64" s="70">
        <f t="shared" si="1"/>
        <v>30.880000000000003</v>
      </c>
      <c r="K64" s="70">
        <f t="shared" si="2"/>
        <v>55</v>
      </c>
    </row>
    <row r="65" spans="1:11" ht="24.75" customHeight="1">
      <c r="A65" s="72"/>
      <c r="B65" s="72" t="s">
        <v>703</v>
      </c>
      <c r="C65" s="72">
        <v>8082507004</v>
      </c>
      <c r="D65" s="72" t="s">
        <v>234</v>
      </c>
      <c r="E65" s="60" t="s">
        <v>762</v>
      </c>
      <c r="F65" s="60" t="s">
        <v>763</v>
      </c>
      <c r="G65" s="60" t="s">
        <v>764</v>
      </c>
      <c r="H65" s="70">
        <f t="shared" si="0"/>
        <v>20.639999999999997</v>
      </c>
      <c r="I65" s="70">
        <v>74.2</v>
      </c>
      <c r="J65" s="70">
        <f t="shared" si="1"/>
        <v>29.680000000000003</v>
      </c>
      <c r="K65" s="70">
        <f t="shared" si="2"/>
        <v>50.32</v>
      </c>
    </row>
    <row r="66" spans="1:11" ht="24.75" customHeight="1">
      <c r="A66" s="72"/>
      <c r="B66" s="72"/>
      <c r="C66" s="72"/>
      <c r="D66" s="72" t="s">
        <v>234</v>
      </c>
      <c r="E66" s="60" t="s">
        <v>765</v>
      </c>
      <c r="F66" s="60" t="s">
        <v>766</v>
      </c>
      <c r="G66" s="60" t="s">
        <v>767</v>
      </c>
      <c r="H66" s="70">
        <f t="shared" si="0"/>
        <v>18.555</v>
      </c>
      <c r="I66" s="70">
        <v>76.2</v>
      </c>
      <c r="J66" s="70">
        <f t="shared" si="1"/>
        <v>30.480000000000004</v>
      </c>
      <c r="K66" s="70">
        <f t="shared" si="2"/>
        <v>49.035000000000004</v>
      </c>
    </row>
    <row r="67" spans="1:11" ht="24.75" customHeight="1">
      <c r="A67" s="72"/>
      <c r="B67" s="72" t="s">
        <v>384</v>
      </c>
      <c r="C67" s="72" t="s">
        <v>768</v>
      </c>
      <c r="D67" s="72" t="s">
        <v>205</v>
      </c>
      <c r="E67" s="60" t="s">
        <v>769</v>
      </c>
      <c r="F67" s="60" t="s">
        <v>770</v>
      </c>
      <c r="G67" s="60" t="s">
        <v>771</v>
      </c>
      <c r="H67" s="70">
        <f>G67*0.5*0.6</f>
        <v>27.224999999999998</v>
      </c>
      <c r="I67" s="70">
        <v>79</v>
      </c>
      <c r="J67" s="70">
        <f>I67*0.4</f>
        <v>31.6</v>
      </c>
      <c r="K67" s="70">
        <f>H67+J67</f>
        <v>58.825</v>
      </c>
    </row>
    <row r="68" spans="1:11" ht="24.75" customHeight="1">
      <c r="A68" s="72"/>
      <c r="B68" s="72" t="s">
        <v>693</v>
      </c>
      <c r="C68" s="72" t="s">
        <v>772</v>
      </c>
      <c r="D68" s="72" t="s">
        <v>205</v>
      </c>
      <c r="E68" s="60" t="s">
        <v>773</v>
      </c>
      <c r="F68" s="60" t="s">
        <v>774</v>
      </c>
      <c r="G68" s="60" t="s">
        <v>775</v>
      </c>
      <c r="H68" s="70">
        <f>G68*0.5*0.6</f>
        <v>25.32</v>
      </c>
      <c r="I68" s="70">
        <v>81.4</v>
      </c>
      <c r="J68" s="70">
        <f>I68*0.4</f>
        <v>32.56</v>
      </c>
      <c r="K68" s="70">
        <f>H68+J68</f>
        <v>57.88</v>
      </c>
    </row>
  </sheetData>
  <sheetProtection/>
  <mergeCells count="60">
    <mergeCell ref="A1:K1"/>
    <mergeCell ref="A3:A19"/>
    <mergeCell ref="A20:A31"/>
    <mergeCell ref="A32:A44"/>
    <mergeCell ref="A45:A51"/>
    <mergeCell ref="A52:A53"/>
    <mergeCell ref="A54:A58"/>
    <mergeCell ref="A59:A60"/>
    <mergeCell ref="A61:A68"/>
    <mergeCell ref="B9:B10"/>
    <mergeCell ref="B11:B12"/>
    <mergeCell ref="B13:B14"/>
    <mergeCell ref="B15:B16"/>
    <mergeCell ref="B20:B22"/>
    <mergeCell ref="B23:B27"/>
    <mergeCell ref="B28:B29"/>
    <mergeCell ref="B30:B31"/>
    <mergeCell ref="B33:B35"/>
    <mergeCell ref="B36:B38"/>
    <mergeCell ref="B39:B40"/>
    <mergeCell ref="B45:B46"/>
    <mergeCell ref="B49:B50"/>
    <mergeCell ref="B54:B57"/>
    <mergeCell ref="B61:B62"/>
    <mergeCell ref="B63:B64"/>
    <mergeCell ref="B65:B66"/>
    <mergeCell ref="C9:C10"/>
    <mergeCell ref="C11:C12"/>
    <mergeCell ref="C13:C14"/>
    <mergeCell ref="C15:C16"/>
    <mergeCell ref="C20:C22"/>
    <mergeCell ref="C23:C27"/>
    <mergeCell ref="C28:C29"/>
    <mergeCell ref="C30:C31"/>
    <mergeCell ref="C33:C35"/>
    <mergeCell ref="C36:C38"/>
    <mergeCell ref="C39:C40"/>
    <mergeCell ref="C45:C46"/>
    <mergeCell ref="C49:C50"/>
    <mergeCell ref="C54:C57"/>
    <mergeCell ref="C61:C62"/>
    <mergeCell ref="C63:C64"/>
    <mergeCell ref="C65:C66"/>
    <mergeCell ref="D9:D10"/>
    <mergeCell ref="D11:D12"/>
    <mergeCell ref="D13:D14"/>
    <mergeCell ref="D15:D16"/>
    <mergeCell ref="D20:D22"/>
    <mergeCell ref="D23:D27"/>
    <mergeCell ref="D28:D29"/>
    <mergeCell ref="D30:D31"/>
    <mergeCell ref="D33:D35"/>
    <mergeCell ref="D36:D38"/>
    <mergeCell ref="D39:D40"/>
    <mergeCell ref="D45:D46"/>
    <mergeCell ref="D49:D50"/>
    <mergeCell ref="D54:D57"/>
    <mergeCell ref="D61:D62"/>
    <mergeCell ref="D63:D64"/>
    <mergeCell ref="D65:D6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25">
      <selection activeCell="I36" sqref="I36"/>
    </sheetView>
  </sheetViews>
  <sheetFormatPr defaultColWidth="9.00390625" defaultRowHeight="14.25"/>
  <cols>
    <col min="1" max="1" width="13.25390625" style="0" customWidth="1"/>
    <col min="2" max="2" width="14.25390625" style="0" customWidth="1"/>
    <col min="3" max="3" width="13.125" style="0" customWidth="1"/>
    <col min="6" max="6" width="16.125" style="0" customWidth="1"/>
    <col min="7" max="11" width="8.625" style="0" customWidth="1"/>
  </cols>
  <sheetData>
    <row r="1" spans="1:11" ht="30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39.75" customHeight="1">
      <c r="A2" s="3" t="s">
        <v>1</v>
      </c>
      <c r="B2" s="3" t="s">
        <v>2</v>
      </c>
      <c r="C2" s="3" t="s">
        <v>3</v>
      </c>
      <c r="D2" s="3" t="s">
        <v>4</v>
      </c>
      <c r="E2" s="26" t="s">
        <v>5</v>
      </c>
      <c r="F2" s="26" t="s">
        <v>6</v>
      </c>
      <c r="G2" s="26" t="s">
        <v>776</v>
      </c>
      <c r="H2" s="26" t="s">
        <v>777</v>
      </c>
      <c r="I2" s="26" t="s">
        <v>778</v>
      </c>
      <c r="J2" s="26" t="s">
        <v>777</v>
      </c>
      <c r="K2" s="26" t="s">
        <v>779</v>
      </c>
    </row>
    <row r="3" spans="1:11" ht="24.75" customHeight="1">
      <c r="A3" s="10" t="s">
        <v>780</v>
      </c>
      <c r="B3" s="67" t="s">
        <v>781</v>
      </c>
      <c r="C3" s="67">
        <v>1082301002</v>
      </c>
      <c r="D3" s="67">
        <v>2</v>
      </c>
      <c r="E3" s="67" t="s">
        <v>782</v>
      </c>
      <c r="F3" s="67" t="s">
        <v>783</v>
      </c>
      <c r="G3" s="67" t="s">
        <v>544</v>
      </c>
      <c r="H3" s="67">
        <f aca="true" t="shared" si="0" ref="H3:H36">G3/2*0.6</f>
        <v>30.689999999999998</v>
      </c>
      <c r="I3" s="60">
        <v>80.8</v>
      </c>
      <c r="J3" s="60">
        <f aca="true" t="shared" si="1" ref="J3:J36">I3*0.4</f>
        <v>32.32</v>
      </c>
      <c r="K3" s="60">
        <f aca="true" t="shared" si="2" ref="K3:K36">H3+J3</f>
        <v>63.01</v>
      </c>
    </row>
    <row r="4" spans="1:11" ht="24.75" customHeight="1">
      <c r="A4" s="10"/>
      <c r="B4" s="67"/>
      <c r="C4" s="67"/>
      <c r="D4" s="67"/>
      <c r="E4" s="67" t="s">
        <v>784</v>
      </c>
      <c r="F4" s="67" t="s">
        <v>785</v>
      </c>
      <c r="G4" s="67" t="s">
        <v>786</v>
      </c>
      <c r="H4" s="67">
        <f t="shared" si="0"/>
        <v>27.45</v>
      </c>
      <c r="I4" s="60">
        <v>80.8</v>
      </c>
      <c r="J4" s="60">
        <f t="shared" si="1"/>
        <v>32.32</v>
      </c>
      <c r="K4" s="60">
        <f t="shared" si="2"/>
        <v>59.769999999999996</v>
      </c>
    </row>
    <row r="5" spans="1:11" ht="24.75" customHeight="1">
      <c r="A5" s="10"/>
      <c r="B5" s="10" t="s">
        <v>270</v>
      </c>
      <c r="C5" s="10">
        <v>1082301003</v>
      </c>
      <c r="D5" s="10">
        <v>1</v>
      </c>
      <c r="E5" s="67" t="s">
        <v>787</v>
      </c>
      <c r="F5" s="67" t="s">
        <v>788</v>
      </c>
      <c r="G5" s="67" t="s">
        <v>789</v>
      </c>
      <c r="H5" s="67">
        <f t="shared" si="0"/>
        <v>34.56</v>
      </c>
      <c r="I5" s="60">
        <v>72</v>
      </c>
      <c r="J5" s="60">
        <f t="shared" si="1"/>
        <v>28.8</v>
      </c>
      <c r="K5" s="60">
        <f t="shared" si="2"/>
        <v>63.36</v>
      </c>
    </row>
    <row r="6" spans="1:11" ht="24.75" customHeight="1">
      <c r="A6" s="10"/>
      <c r="B6" s="10" t="s">
        <v>790</v>
      </c>
      <c r="C6" s="20">
        <v>8082301004</v>
      </c>
      <c r="D6" s="10">
        <v>1</v>
      </c>
      <c r="E6" s="67" t="s">
        <v>791</v>
      </c>
      <c r="F6" s="67" t="s">
        <v>792</v>
      </c>
      <c r="G6" s="67" t="s">
        <v>793</v>
      </c>
      <c r="H6" s="67">
        <f t="shared" si="0"/>
        <v>21.06</v>
      </c>
      <c r="I6" s="60">
        <v>81.2</v>
      </c>
      <c r="J6" s="60">
        <f t="shared" si="1"/>
        <v>32.480000000000004</v>
      </c>
      <c r="K6" s="60">
        <f t="shared" si="2"/>
        <v>53.540000000000006</v>
      </c>
    </row>
    <row r="7" spans="1:11" ht="24.75" customHeight="1">
      <c r="A7" s="10"/>
      <c r="B7" s="10" t="s">
        <v>794</v>
      </c>
      <c r="C7" s="20">
        <v>8082301005</v>
      </c>
      <c r="D7" s="20">
        <v>1</v>
      </c>
      <c r="E7" s="67" t="s">
        <v>795</v>
      </c>
      <c r="F7" s="67" t="s">
        <v>796</v>
      </c>
      <c r="G7" s="67" t="s">
        <v>797</v>
      </c>
      <c r="H7" s="67">
        <f t="shared" si="0"/>
        <v>20.61</v>
      </c>
      <c r="I7" s="60">
        <v>79.6</v>
      </c>
      <c r="J7" s="60">
        <f t="shared" si="1"/>
        <v>31.84</v>
      </c>
      <c r="K7" s="60">
        <f t="shared" si="2"/>
        <v>52.45</v>
      </c>
    </row>
    <row r="8" spans="1:11" ht="24.75" customHeight="1">
      <c r="A8" s="10" t="s">
        <v>798</v>
      </c>
      <c r="B8" s="10" t="s">
        <v>421</v>
      </c>
      <c r="C8" s="10" t="s">
        <v>799</v>
      </c>
      <c r="D8" s="10">
        <v>4</v>
      </c>
      <c r="E8" s="67" t="s">
        <v>800</v>
      </c>
      <c r="F8" s="67" t="s">
        <v>801</v>
      </c>
      <c r="G8" s="67" t="s">
        <v>131</v>
      </c>
      <c r="H8" s="67">
        <f t="shared" si="0"/>
        <v>22.65</v>
      </c>
      <c r="I8" s="60">
        <v>74.8</v>
      </c>
      <c r="J8" s="60">
        <f t="shared" si="1"/>
        <v>29.92</v>
      </c>
      <c r="K8" s="60">
        <f t="shared" si="2"/>
        <v>52.57</v>
      </c>
    </row>
    <row r="9" spans="1:11" ht="24.75" customHeight="1">
      <c r="A9" s="10"/>
      <c r="B9" s="10"/>
      <c r="C9" s="10"/>
      <c r="D9" s="10"/>
      <c r="E9" s="67" t="s">
        <v>802</v>
      </c>
      <c r="F9" s="67" t="s">
        <v>803</v>
      </c>
      <c r="G9" s="67" t="s">
        <v>804</v>
      </c>
      <c r="H9" s="67">
        <f t="shared" si="0"/>
        <v>22.439999999999998</v>
      </c>
      <c r="I9" s="60">
        <v>66.4</v>
      </c>
      <c r="J9" s="60">
        <f t="shared" si="1"/>
        <v>26.560000000000002</v>
      </c>
      <c r="K9" s="60">
        <f t="shared" si="2"/>
        <v>49</v>
      </c>
    </row>
    <row r="10" spans="1:11" ht="24.75" customHeight="1">
      <c r="A10" s="10"/>
      <c r="B10" s="10"/>
      <c r="C10" s="10"/>
      <c r="D10" s="10"/>
      <c r="E10" s="67" t="s">
        <v>805</v>
      </c>
      <c r="F10" s="67" t="s">
        <v>806</v>
      </c>
      <c r="G10" s="67" t="s">
        <v>807</v>
      </c>
      <c r="H10" s="67">
        <f t="shared" si="0"/>
        <v>20.55</v>
      </c>
      <c r="I10" s="60">
        <v>69.6</v>
      </c>
      <c r="J10" s="60">
        <f t="shared" si="1"/>
        <v>27.84</v>
      </c>
      <c r="K10" s="60">
        <f t="shared" si="2"/>
        <v>48.39</v>
      </c>
    </row>
    <row r="11" spans="1:11" ht="24.75" customHeight="1">
      <c r="A11" s="10"/>
      <c r="B11" s="10"/>
      <c r="C11" s="10"/>
      <c r="D11" s="10"/>
      <c r="E11" s="67" t="s">
        <v>808</v>
      </c>
      <c r="F11" s="67" t="s">
        <v>809</v>
      </c>
      <c r="G11" s="67" t="s">
        <v>810</v>
      </c>
      <c r="H11" s="67">
        <f t="shared" si="0"/>
        <v>20.25</v>
      </c>
      <c r="I11" s="60">
        <v>69.4</v>
      </c>
      <c r="J11" s="60">
        <f t="shared" si="1"/>
        <v>27.760000000000005</v>
      </c>
      <c r="K11" s="60">
        <f t="shared" si="2"/>
        <v>48.010000000000005</v>
      </c>
    </row>
    <row r="12" spans="1:11" ht="24.75" customHeight="1">
      <c r="A12" s="10"/>
      <c r="B12" s="10" t="s">
        <v>94</v>
      </c>
      <c r="C12" s="10">
        <v>1082302002</v>
      </c>
      <c r="D12" s="10">
        <v>2</v>
      </c>
      <c r="E12" s="67" t="s">
        <v>811</v>
      </c>
      <c r="F12" s="67" t="s">
        <v>812</v>
      </c>
      <c r="G12" s="67" t="s">
        <v>813</v>
      </c>
      <c r="H12" s="67">
        <f t="shared" si="0"/>
        <v>22.38</v>
      </c>
      <c r="I12" s="60">
        <v>74</v>
      </c>
      <c r="J12" s="60">
        <f t="shared" si="1"/>
        <v>29.6</v>
      </c>
      <c r="K12" s="60">
        <f t="shared" si="2"/>
        <v>51.980000000000004</v>
      </c>
    </row>
    <row r="13" spans="1:11" ht="24.75" customHeight="1">
      <c r="A13" s="10"/>
      <c r="B13" s="10" t="s">
        <v>814</v>
      </c>
      <c r="C13" s="10">
        <v>1082302003</v>
      </c>
      <c r="D13" s="10">
        <v>2</v>
      </c>
      <c r="E13" s="67" t="s">
        <v>815</v>
      </c>
      <c r="F13" s="67" t="s">
        <v>816</v>
      </c>
      <c r="G13" s="67" t="s">
        <v>817</v>
      </c>
      <c r="H13" s="67">
        <f t="shared" si="0"/>
        <v>20.939999999999998</v>
      </c>
      <c r="I13" s="60">
        <v>67.6</v>
      </c>
      <c r="J13" s="60">
        <f t="shared" si="1"/>
        <v>27.04</v>
      </c>
      <c r="K13" s="60">
        <f t="shared" si="2"/>
        <v>47.98</v>
      </c>
    </row>
    <row r="14" spans="1:11" ht="24.75" customHeight="1">
      <c r="A14" s="10" t="s">
        <v>818</v>
      </c>
      <c r="B14" s="67" t="s">
        <v>819</v>
      </c>
      <c r="C14" s="67">
        <v>5082303001</v>
      </c>
      <c r="D14" s="67">
        <v>1</v>
      </c>
      <c r="E14" s="67" t="s">
        <v>820</v>
      </c>
      <c r="F14" s="67" t="s">
        <v>821</v>
      </c>
      <c r="G14" s="67" t="s">
        <v>574</v>
      </c>
      <c r="H14" s="67">
        <f t="shared" si="0"/>
        <v>32.82</v>
      </c>
      <c r="I14" s="60">
        <v>69.4</v>
      </c>
      <c r="J14" s="60">
        <f t="shared" si="1"/>
        <v>27.760000000000005</v>
      </c>
      <c r="K14" s="60">
        <f t="shared" si="2"/>
        <v>60.580000000000005</v>
      </c>
    </row>
    <row r="15" spans="1:11" ht="24.75" customHeight="1">
      <c r="A15" s="10"/>
      <c r="B15" s="10" t="s">
        <v>822</v>
      </c>
      <c r="C15" s="10">
        <v>5082303002</v>
      </c>
      <c r="D15" s="10">
        <v>1</v>
      </c>
      <c r="E15" s="67" t="s">
        <v>823</v>
      </c>
      <c r="F15" s="67" t="s">
        <v>824</v>
      </c>
      <c r="G15" s="67" t="s">
        <v>825</v>
      </c>
      <c r="H15" s="67">
        <f t="shared" si="0"/>
        <v>24.81</v>
      </c>
      <c r="I15" s="60">
        <v>78.4</v>
      </c>
      <c r="J15" s="60">
        <f t="shared" si="1"/>
        <v>31.360000000000003</v>
      </c>
      <c r="K15" s="60">
        <f t="shared" si="2"/>
        <v>56.17</v>
      </c>
    </row>
    <row r="16" spans="1:11" ht="24.75" customHeight="1">
      <c r="A16" s="10"/>
      <c r="B16" s="10" t="s">
        <v>270</v>
      </c>
      <c r="C16" s="10">
        <v>5082303003</v>
      </c>
      <c r="D16" s="10">
        <v>1</v>
      </c>
      <c r="E16" s="67" t="s">
        <v>826</v>
      </c>
      <c r="F16" s="67" t="s">
        <v>827</v>
      </c>
      <c r="G16" s="67" t="s">
        <v>566</v>
      </c>
      <c r="H16" s="67">
        <f t="shared" si="0"/>
        <v>27.3</v>
      </c>
      <c r="I16" s="60">
        <v>79.4</v>
      </c>
      <c r="J16" s="60">
        <f t="shared" si="1"/>
        <v>31.760000000000005</v>
      </c>
      <c r="K16" s="60">
        <f t="shared" si="2"/>
        <v>59.06</v>
      </c>
    </row>
    <row r="17" spans="1:11" ht="24.75" customHeight="1">
      <c r="A17" s="10"/>
      <c r="B17" s="10" t="s">
        <v>44</v>
      </c>
      <c r="C17" s="10">
        <v>4082303005</v>
      </c>
      <c r="D17" s="10">
        <v>1</v>
      </c>
      <c r="E17" s="67" t="s">
        <v>828</v>
      </c>
      <c r="F17" s="67" t="s">
        <v>829</v>
      </c>
      <c r="G17" s="67" t="s">
        <v>830</v>
      </c>
      <c r="H17" s="67">
        <f t="shared" si="0"/>
        <v>32.699999999999996</v>
      </c>
      <c r="I17" s="60">
        <v>79.4</v>
      </c>
      <c r="J17" s="60">
        <f t="shared" si="1"/>
        <v>31.760000000000005</v>
      </c>
      <c r="K17" s="60">
        <f t="shared" si="2"/>
        <v>64.46000000000001</v>
      </c>
    </row>
    <row r="18" spans="1:11" ht="24.75" customHeight="1">
      <c r="A18" s="10" t="s">
        <v>831</v>
      </c>
      <c r="B18" s="10" t="s">
        <v>832</v>
      </c>
      <c r="C18" s="10">
        <v>8082304001</v>
      </c>
      <c r="D18" s="10">
        <v>1</v>
      </c>
      <c r="E18" s="67" t="s">
        <v>833</v>
      </c>
      <c r="F18" s="67" t="s">
        <v>834</v>
      </c>
      <c r="G18" s="67" t="s">
        <v>835</v>
      </c>
      <c r="H18" s="67">
        <f t="shared" si="0"/>
        <v>21.314999999999998</v>
      </c>
      <c r="I18" s="60">
        <v>80.4</v>
      </c>
      <c r="J18" s="60">
        <f t="shared" si="1"/>
        <v>32.160000000000004</v>
      </c>
      <c r="K18" s="60">
        <f t="shared" si="2"/>
        <v>53.475</v>
      </c>
    </row>
    <row r="19" spans="1:11" ht="24.75" customHeight="1">
      <c r="A19" s="10"/>
      <c r="B19" s="10" t="s">
        <v>832</v>
      </c>
      <c r="C19" s="10">
        <v>8082304002</v>
      </c>
      <c r="D19" s="10">
        <v>1</v>
      </c>
      <c r="E19" s="67" t="s">
        <v>836</v>
      </c>
      <c r="F19" s="67" t="s">
        <v>837</v>
      </c>
      <c r="G19" s="67" t="s">
        <v>838</v>
      </c>
      <c r="H19" s="67">
        <f t="shared" si="0"/>
        <v>24.495</v>
      </c>
      <c r="I19" s="60">
        <v>80.4</v>
      </c>
      <c r="J19" s="60">
        <f t="shared" si="1"/>
        <v>32.160000000000004</v>
      </c>
      <c r="K19" s="60">
        <f t="shared" si="2"/>
        <v>56.655</v>
      </c>
    </row>
    <row r="20" spans="1:11" ht="24.75" customHeight="1">
      <c r="A20" s="10" t="s">
        <v>839</v>
      </c>
      <c r="B20" s="10" t="s">
        <v>819</v>
      </c>
      <c r="C20" s="10">
        <v>1082304001</v>
      </c>
      <c r="D20" s="10">
        <v>1</v>
      </c>
      <c r="E20" s="67" t="s">
        <v>840</v>
      </c>
      <c r="F20" s="67" t="s">
        <v>841</v>
      </c>
      <c r="G20" s="67" t="s">
        <v>842</v>
      </c>
      <c r="H20" s="67">
        <f t="shared" si="0"/>
        <v>35.46</v>
      </c>
      <c r="I20" s="60">
        <v>71</v>
      </c>
      <c r="J20" s="60">
        <f t="shared" si="1"/>
        <v>28.400000000000002</v>
      </c>
      <c r="K20" s="60">
        <f t="shared" si="2"/>
        <v>63.86</v>
      </c>
    </row>
    <row r="21" spans="1:11" ht="24.75" customHeight="1">
      <c r="A21" s="10"/>
      <c r="B21" s="10" t="s">
        <v>536</v>
      </c>
      <c r="C21" s="10">
        <v>1082304002</v>
      </c>
      <c r="D21" s="10">
        <v>1</v>
      </c>
      <c r="E21" s="67" t="s">
        <v>843</v>
      </c>
      <c r="F21" s="67" t="s">
        <v>844</v>
      </c>
      <c r="G21" s="67" t="s">
        <v>845</v>
      </c>
      <c r="H21" s="67">
        <f t="shared" si="0"/>
        <v>36.645</v>
      </c>
      <c r="I21" s="60">
        <v>74.6</v>
      </c>
      <c r="J21" s="60">
        <f t="shared" si="1"/>
        <v>29.84</v>
      </c>
      <c r="K21" s="60">
        <f t="shared" si="2"/>
        <v>66.485</v>
      </c>
    </row>
    <row r="22" spans="1:11" ht="24.75" customHeight="1">
      <c r="A22" s="10"/>
      <c r="B22" s="67" t="s">
        <v>846</v>
      </c>
      <c r="C22" s="67">
        <v>1082305003</v>
      </c>
      <c r="D22" s="67">
        <v>1</v>
      </c>
      <c r="E22" s="67" t="s">
        <v>847</v>
      </c>
      <c r="F22" s="67" t="s">
        <v>848</v>
      </c>
      <c r="G22" s="67" t="s">
        <v>849</v>
      </c>
      <c r="H22" s="67">
        <f t="shared" si="0"/>
        <v>30.36</v>
      </c>
      <c r="I22" s="60">
        <v>70.2</v>
      </c>
      <c r="J22" s="60">
        <f t="shared" si="1"/>
        <v>28.080000000000002</v>
      </c>
      <c r="K22" s="60">
        <f t="shared" si="2"/>
        <v>58.44</v>
      </c>
    </row>
    <row r="23" spans="1:11" ht="24.75" customHeight="1">
      <c r="A23" s="10"/>
      <c r="B23" s="10" t="s">
        <v>850</v>
      </c>
      <c r="C23" s="10">
        <v>1082304004</v>
      </c>
      <c r="D23" s="10">
        <v>1</v>
      </c>
      <c r="E23" s="67" t="s">
        <v>851</v>
      </c>
      <c r="F23" s="67" t="s">
        <v>852</v>
      </c>
      <c r="G23" s="67" t="s">
        <v>247</v>
      </c>
      <c r="H23" s="67">
        <f t="shared" si="0"/>
        <v>37.41</v>
      </c>
      <c r="I23" s="60">
        <v>74.8</v>
      </c>
      <c r="J23" s="60">
        <f t="shared" si="1"/>
        <v>29.92</v>
      </c>
      <c r="K23" s="60">
        <f t="shared" si="2"/>
        <v>67.33</v>
      </c>
    </row>
    <row r="24" spans="1:11" ht="24.75" customHeight="1">
      <c r="A24" s="10"/>
      <c r="B24" s="67" t="s">
        <v>522</v>
      </c>
      <c r="C24" s="67">
        <v>1082304005</v>
      </c>
      <c r="D24" s="67">
        <v>1</v>
      </c>
      <c r="E24" s="67" t="s">
        <v>853</v>
      </c>
      <c r="F24" s="67" t="s">
        <v>854</v>
      </c>
      <c r="G24" s="67" t="s">
        <v>855</v>
      </c>
      <c r="H24" s="67">
        <f t="shared" si="0"/>
        <v>35.129999999999995</v>
      </c>
      <c r="I24" s="60">
        <v>65</v>
      </c>
      <c r="J24" s="60">
        <f t="shared" si="1"/>
        <v>26</v>
      </c>
      <c r="K24" s="60">
        <f t="shared" si="2"/>
        <v>61.129999999999995</v>
      </c>
    </row>
    <row r="25" spans="1:11" ht="24.75" customHeight="1">
      <c r="A25" s="10"/>
      <c r="B25" s="10" t="s">
        <v>856</v>
      </c>
      <c r="C25" s="10">
        <v>1082304006</v>
      </c>
      <c r="D25" s="10">
        <v>1</v>
      </c>
      <c r="E25" s="67" t="s">
        <v>857</v>
      </c>
      <c r="F25" s="67" t="s">
        <v>858</v>
      </c>
      <c r="G25" s="67" t="s">
        <v>859</v>
      </c>
      <c r="H25" s="67">
        <f t="shared" si="0"/>
        <v>33.15</v>
      </c>
      <c r="I25" s="60">
        <v>77</v>
      </c>
      <c r="J25" s="60">
        <f t="shared" si="1"/>
        <v>30.8</v>
      </c>
      <c r="K25" s="60">
        <f t="shared" si="2"/>
        <v>63.95</v>
      </c>
    </row>
    <row r="26" spans="1:11" ht="24.75" customHeight="1">
      <c r="A26" s="10"/>
      <c r="B26" s="10" t="s">
        <v>860</v>
      </c>
      <c r="C26" s="10">
        <v>1082304007</v>
      </c>
      <c r="D26" s="10">
        <v>1</v>
      </c>
      <c r="E26" s="67" t="s">
        <v>861</v>
      </c>
      <c r="F26" s="67" t="s">
        <v>862</v>
      </c>
      <c r="G26" s="67" t="s">
        <v>351</v>
      </c>
      <c r="H26" s="67">
        <f t="shared" si="0"/>
        <v>35.279999999999994</v>
      </c>
      <c r="I26" s="60">
        <v>74.2</v>
      </c>
      <c r="J26" s="60">
        <f t="shared" si="1"/>
        <v>29.680000000000003</v>
      </c>
      <c r="K26" s="60">
        <f t="shared" si="2"/>
        <v>64.96</v>
      </c>
    </row>
    <row r="27" spans="1:11" ht="24.75" customHeight="1">
      <c r="A27" s="10"/>
      <c r="B27" s="10" t="s">
        <v>863</v>
      </c>
      <c r="C27" s="10">
        <v>1082304008</v>
      </c>
      <c r="D27" s="10">
        <v>1</v>
      </c>
      <c r="E27" s="67" t="s">
        <v>864</v>
      </c>
      <c r="F27" s="67" t="s">
        <v>865</v>
      </c>
      <c r="G27" s="67" t="s">
        <v>866</v>
      </c>
      <c r="H27" s="67">
        <f t="shared" si="0"/>
        <v>28.05</v>
      </c>
      <c r="I27" s="60">
        <v>75.6</v>
      </c>
      <c r="J27" s="60">
        <f t="shared" si="1"/>
        <v>30.24</v>
      </c>
      <c r="K27" s="60">
        <f t="shared" si="2"/>
        <v>58.29</v>
      </c>
    </row>
    <row r="28" spans="1:11" ht="24.75" customHeight="1">
      <c r="A28" s="10"/>
      <c r="B28" s="10" t="s">
        <v>540</v>
      </c>
      <c r="C28" s="10">
        <v>1082304009</v>
      </c>
      <c r="D28" s="10">
        <v>1</v>
      </c>
      <c r="E28" s="67" t="s">
        <v>867</v>
      </c>
      <c r="F28" s="67" t="s">
        <v>868</v>
      </c>
      <c r="G28" s="67" t="s">
        <v>869</v>
      </c>
      <c r="H28" s="67">
        <f t="shared" si="0"/>
        <v>29.22</v>
      </c>
      <c r="I28" s="60">
        <v>74</v>
      </c>
      <c r="J28" s="60">
        <f t="shared" si="1"/>
        <v>29.6</v>
      </c>
      <c r="K28" s="60">
        <f t="shared" si="2"/>
        <v>58.82</v>
      </c>
    </row>
    <row r="29" spans="1:11" ht="24.75" customHeight="1">
      <c r="A29" s="10"/>
      <c r="B29" s="10" t="s">
        <v>870</v>
      </c>
      <c r="C29" s="10">
        <v>1082304010</v>
      </c>
      <c r="D29" s="10">
        <v>1</v>
      </c>
      <c r="E29" s="67" t="s">
        <v>871</v>
      </c>
      <c r="F29" s="67" t="s">
        <v>872</v>
      </c>
      <c r="G29" s="67" t="s">
        <v>873</v>
      </c>
      <c r="H29" s="67">
        <f t="shared" si="0"/>
        <v>24.3</v>
      </c>
      <c r="I29" s="60">
        <v>70.8</v>
      </c>
      <c r="J29" s="60">
        <f t="shared" si="1"/>
        <v>28.32</v>
      </c>
      <c r="K29" s="60">
        <f t="shared" si="2"/>
        <v>52.620000000000005</v>
      </c>
    </row>
    <row r="30" spans="1:11" ht="24.75" customHeight="1">
      <c r="A30" s="10"/>
      <c r="B30" s="10" t="s">
        <v>874</v>
      </c>
      <c r="C30" s="10">
        <v>1082304011</v>
      </c>
      <c r="D30" s="10">
        <v>1</v>
      </c>
      <c r="E30" s="67" t="s">
        <v>875</v>
      </c>
      <c r="F30" s="67" t="s">
        <v>876</v>
      </c>
      <c r="G30" s="67" t="s">
        <v>877</v>
      </c>
      <c r="H30" s="67">
        <f t="shared" si="0"/>
        <v>36.239999999999995</v>
      </c>
      <c r="I30" s="60">
        <v>72.8</v>
      </c>
      <c r="J30" s="60">
        <f t="shared" si="1"/>
        <v>29.12</v>
      </c>
      <c r="K30" s="60">
        <f t="shared" si="2"/>
        <v>65.36</v>
      </c>
    </row>
    <row r="31" spans="1:11" ht="24.75" customHeight="1">
      <c r="A31" s="10"/>
      <c r="B31" s="10" t="s">
        <v>878</v>
      </c>
      <c r="C31" s="10">
        <v>1082304012</v>
      </c>
      <c r="D31" s="10">
        <v>1</v>
      </c>
      <c r="E31" s="67" t="s">
        <v>879</v>
      </c>
      <c r="F31" s="67" t="s">
        <v>880</v>
      </c>
      <c r="G31" s="67" t="s">
        <v>881</v>
      </c>
      <c r="H31" s="67">
        <f t="shared" si="0"/>
        <v>32.745</v>
      </c>
      <c r="I31" s="60">
        <v>69.6</v>
      </c>
      <c r="J31" s="60">
        <f t="shared" si="1"/>
        <v>27.84</v>
      </c>
      <c r="K31" s="60">
        <f t="shared" si="2"/>
        <v>60.584999999999994</v>
      </c>
    </row>
    <row r="32" spans="1:11" ht="24.75" customHeight="1">
      <c r="A32" s="10"/>
      <c r="B32" s="10" t="s">
        <v>882</v>
      </c>
      <c r="C32" s="10">
        <v>1082304013</v>
      </c>
      <c r="D32" s="10">
        <v>1</v>
      </c>
      <c r="E32" s="67" t="s">
        <v>883</v>
      </c>
      <c r="F32" s="67" t="s">
        <v>884</v>
      </c>
      <c r="G32" s="67" t="s">
        <v>885</v>
      </c>
      <c r="H32" s="67">
        <f t="shared" si="0"/>
        <v>29.97</v>
      </c>
      <c r="I32" s="60">
        <v>72</v>
      </c>
      <c r="J32" s="60">
        <f t="shared" si="1"/>
        <v>28.8</v>
      </c>
      <c r="K32" s="60">
        <f t="shared" si="2"/>
        <v>58.769999999999996</v>
      </c>
    </row>
    <row r="33" spans="1:11" ht="24.75" customHeight="1">
      <c r="A33" s="10"/>
      <c r="B33" s="10" t="s">
        <v>144</v>
      </c>
      <c r="C33" s="10">
        <v>5082304014</v>
      </c>
      <c r="D33" s="10">
        <v>1</v>
      </c>
      <c r="E33" s="67" t="s">
        <v>886</v>
      </c>
      <c r="F33" s="67" t="s">
        <v>887</v>
      </c>
      <c r="G33" s="67" t="s">
        <v>888</v>
      </c>
      <c r="H33" s="67">
        <f t="shared" si="0"/>
        <v>28.139999999999997</v>
      </c>
      <c r="I33" s="60">
        <v>69.4</v>
      </c>
      <c r="J33" s="60">
        <f t="shared" si="1"/>
        <v>27.760000000000005</v>
      </c>
      <c r="K33" s="60">
        <f t="shared" si="2"/>
        <v>55.900000000000006</v>
      </c>
    </row>
    <row r="34" spans="1:11" ht="24.75" customHeight="1">
      <c r="A34" s="10"/>
      <c r="B34" s="10" t="s">
        <v>889</v>
      </c>
      <c r="C34" s="10">
        <v>1082304015</v>
      </c>
      <c r="D34" s="10">
        <v>1</v>
      </c>
      <c r="E34" s="67" t="s">
        <v>890</v>
      </c>
      <c r="F34" s="67" t="s">
        <v>891</v>
      </c>
      <c r="G34" s="67" t="s">
        <v>892</v>
      </c>
      <c r="H34" s="67">
        <f t="shared" si="0"/>
        <v>30.479999999999997</v>
      </c>
      <c r="I34" s="60">
        <v>78.2</v>
      </c>
      <c r="J34" s="60">
        <f t="shared" si="1"/>
        <v>31.28</v>
      </c>
      <c r="K34" s="60">
        <f t="shared" si="2"/>
        <v>61.76</v>
      </c>
    </row>
    <row r="35" spans="1:11" ht="24.75" customHeight="1">
      <c r="A35" s="10"/>
      <c r="B35" s="67" t="s">
        <v>893</v>
      </c>
      <c r="C35" s="67">
        <v>1082304016</v>
      </c>
      <c r="D35" s="67">
        <v>1</v>
      </c>
      <c r="E35" s="67" t="s">
        <v>894</v>
      </c>
      <c r="F35" s="67" t="s">
        <v>895</v>
      </c>
      <c r="G35" s="67" t="s">
        <v>896</v>
      </c>
      <c r="H35" s="67">
        <f t="shared" si="0"/>
        <v>24.21</v>
      </c>
      <c r="I35" s="60">
        <v>69.4</v>
      </c>
      <c r="J35" s="60">
        <f t="shared" si="1"/>
        <v>27.760000000000005</v>
      </c>
      <c r="K35" s="60">
        <f t="shared" si="2"/>
        <v>51.970000000000006</v>
      </c>
    </row>
    <row r="36" spans="1:11" ht="24.75" customHeight="1">
      <c r="A36" s="10"/>
      <c r="B36" s="10" t="s">
        <v>897</v>
      </c>
      <c r="C36" s="10">
        <v>8082304017</v>
      </c>
      <c r="D36" s="10">
        <v>1</v>
      </c>
      <c r="E36" s="67" t="s">
        <v>898</v>
      </c>
      <c r="F36" s="67" t="s">
        <v>899</v>
      </c>
      <c r="G36" s="67" t="s">
        <v>900</v>
      </c>
      <c r="H36" s="67">
        <f t="shared" si="0"/>
        <v>16.86</v>
      </c>
      <c r="I36" s="60">
        <v>74.6</v>
      </c>
      <c r="J36" s="60">
        <f t="shared" si="1"/>
        <v>29.84</v>
      </c>
      <c r="K36" s="60">
        <f t="shared" si="2"/>
        <v>46.7</v>
      </c>
    </row>
  </sheetData>
  <sheetProtection/>
  <mergeCells count="12">
    <mergeCell ref="A1:K1"/>
    <mergeCell ref="A3:A7"/>
    <mergeCell ref="A8:A13"/>
    <mergeCell ref="A14:A17"/>
    <mergeCell ref="A18:A19"/>
    <mergeCell ref="A20:A36"/>
    <mergeCell ref="B3:B4"/>
    <mergeCell ref="B8:B11"/>
    <mergeCell ref="C3:C4"/>
    <mergeCell ref="C8:C11"/>
    <mergeCell ref="D3:D4"/>
    <mergeCell ref="D8:D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workbookViewId="0" topLeftCell="A46">
      <selection activeCell="I57" sqref="I57"/>
    </sheetView>
  </sheetViews>
  <sheetFormatPr defaultColWidth="9.00390625" defaultRowHeight="14.25"/>
  <cols>
    <col min="1" max="2" width="14.25390625" style="0" customWidth="1"/>
    <col min="3" max="3" width="16.75390625" style="0" customWidth="1"/>
    <col min="6" max="6" width="17.125" style="0" customWidth="1"/>
    <col min="7" max="11" width="8.625" style="0" customWidth="1"/>
  </cols>
  <sheetData>
    <row r="1" spans="1:11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9.75" customHeight="1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5" t="s">
        <v>6</v>
      </c>
      <c r="G2" s="26" t="s">
        <v>7</v>
      </c>
      <c r="H2" s="26" t="s">
        <v>8</v>
      </c>
      <c r="I2" s="26" t="s">
        <v>9</v>
      </c>
      <c r="J2" s="26" t="s">
        <v>8</v>
      </c>
      <c r="K2" s="26" t="s">
        <v>10</v>
      </c>
    </row>
    <row r="3" spans="1:11" ht="24.75" customHeight="1">
      <c r="A3" s="7" t="s">
        <v>901</v>
      </c>
      <c r="B3" s="14" t="s">
        <v>902</v>
      </c>
      <c r="C3" s="60" t="s">
        <v>903</v>
      </c>
      <c r="D3" s="60">
        <v>1</v>
      </c>
      <c r="E3" s="60" t="s">
        <v>904</v>
      </c>
      <c r="F3" s="60" t="s">
        <v>905</v>
      </c>
      <c r="G3" s="60" t="s">
        <v>906</v>
      </c>
      <c r="H3" s="15">
        <f aca="true" t="shared" si="0" ref="H3:H57">G3*0.5*0.6</f>
        <v>31.259999999999998</v>
      </c>
      <c r="I3" s="15">
        <v>80.4</v>
      </c>
      <c r="J3" s="15">
        <f aca="true" t="shared" si="1" ref="J3:J57">I3*0.4</f>
        <v>32.160000000000004</v>
      </c>
      <c r="K3" s="15">
        <f aca="true" t="shared" si="2" ref="K3:K57">H3+J3</f>
        <v>63.42</v>
      </c>
    </row>
    <row r="4" spans="1:11" ht="24.75" customHeight="1">
      <c r="A4" s="13"/>
      <c r="B4" s="14" t="s">
        <v>907</v>
      </c>
      <c r="C4" s="60" t="s">
        <v>908</v>
      </c>
      <c r="D4" s="60">
        <v>2</v>
      </c>
      <c r="E4" s="60" t="s">
        <v>909</v>
      </c>
      <c r="F4" s="60" t="s">
        <v>910</v>
      </c>
      <c r="G4" s="60" t="s">
        <v>911</v>
      </c>
      <c r="H4" s="15">
        <f t="shared" si="0"/>
        <v>32.97</v>
      </c>
      <c r="I4" s="15">
        <v>83.2</v>
      </c>
      <c r="J4" s="15">
        <f t="shared" si="1"/>
        <v>33.28</v>
      </c>
      <c r="K4" s="15">
        <f t="shared" si="2"/>
        <v>66.25</v>
      </c>
    </row>
    <row r="5" spans="1:11" ht="24.75" customHeight="1">
      <c r="A5" s="13"/>
      <c r="B5" s="14"/>
      <c r="C5" s="60"/>
      <c r="D5" s="60"/>
      <c r="E5" s="60" t="s">
        <v>912</v>
      </c>
      <c r="F5" s="60" t="s">
        <v>913</v>
      </c>
      <c r="G5" s="60" t="s">
        <v>914</v>
      </c>
      <c r="H5" s="15">
        <f t="shared" si="0"/>
        <v>32.94</v>
      </c>
      <c r="I5" s="15">
        <v>79</v>
      </c>
      <c r="J5" s="15">
        <f t="shared" si="1"/>
        <v>31.6</v>
      </c>
      <c r="K5" s="15">
        <f t="shared" si="2"/>
        <v>64.53999999999999</v>
      </c>
    </row>
    <row r="6" spans="1:11" ht="24.75" customHeight="1">
      <c r="A6" s="13"/>
      <c r="B6" s="7" t="s">
        <v>36</v>
      </c>
      <c r="C6" s="61" t="s">
        <v>915</v>
      </c>
      <c r="D6" s="62">
        <v>10</v>
      </c>
      <c r="E6" s="60" t="s">
        <v>916</v>
      </c>
      <c r="F6" s="60" t="s">
        <v>917</v>
      </c>
      <c r="G6" s="60" t="s">
        <v>918</v>
      </c>
      <c r="H6" s="15">
        <f t="shared" si="0"/>
        <v>39.39</v>
      </c>
      <c r="I6" s="15">
        <v>82.4</v>
      </c>
      <c r="J6" s="15">
        <f t="shared" si="1"/>
        <v>32.96</v>
      </c>
      <c r="K6" s="15">
        <f t="shared" si="2"/>
        <v>72.35</v>
      </c>
    </row>
    <row r="7" spans="1:11" ht="24.75" customHeight="1">
      <c r="A7" s="13"/>
      <c r="B7" s="13"/>
      <c r="C7" s="63"/>
      <c r="D7" s="64"/>
      <c r="E7" s="60" t="s">
        <v>919</v>
      </c>
      <c r="F7" s="60" t="s">
        <v>920</v>
      </c>
      <c r="G7" s="60" t="s">
        <v>921</v>
      </c>
      <c r="H7" s="15">
        <f t="shared" si="0"/>
        <v>41.129999999999995</v>
      </c>
      <c r="I7" s="15">
        <v>77.6</v>
      </c>
      <c r="J7" s="15">
        <f t="shared" si="1"/>
        <v>31.04</v>
      </c>
      <c r="K7" s="15">
        <f t="shared" si="2"/>
        <v>72.16999999999999</v>
      </c>
    </row>
    <row r="8" spans="1:11" ht="24.75" customHeight="1">
      <c r="A8" s="13"/>
      <c r="B8" s="13"/>
      <c r="C8" s="63"/>
      <c r="D8" s="64"/>
      <c r="E8" s="60" t="s">
        <v>922</v>
      </c>
      <c r="F8" s="60" t="s">
        <v>923</v>
      </c>
      <c r="G8" s="60" t="s">
        <v>924</v>
      </c>
      <c r="H8" s="15">
        <f t="shared" si="0"/>
        <v>39.33</v>
      </c>
      <c r="I8" s="15">
        <v>81.2</v>
      </c>
      <c r="J8" s="15">
        <f t="shared" si="1"/>
        <v>32.480000000000004</v>
      </c>
      <c r="K8" s="15">
        <f t="shared" si="2"/>
        <v>71.81</v>
      </c>
    </row>
    <row r="9" spans="1:11" ht="24.75" customHeight="1">
      <c r="A9" s="13"/>
      <c r="B9" s="13"/>
      <c r="C9" s="63"/>
      <c r="D9" s="64"/>
      <c r="E9" s="60" t="s">
        <v>925</v>
      </c>
      <c r="F9" s="60" t="s">
        <v>926</v>
      </c>
      <c r="G9" s="60" t="s">
        <v>927</v>
      </c>
      <c r="H9" s="15">
        <f t="shared" si="0"/>
        <v>39.690000000000005</v>
      </c>
      <c r="I9" s="15">
        <v>79.6</v>
      </c>
      <c r="J9" s="15">
        <f t="shared" si="1"/>
        <v>31.84</v>
      </c>
      <c r="K9" s="15">
        <f t="shared" si="2"/>
        <v>71.53</v>
      </c>
    </row>
    <row r="10" spans="1:11" ht="24.75" customHeight="1">
      <c r="A10" s="13"/>
      <c r="B10" s="13"/>
      <c r="C10" s="63"/>
      <c r="D10" s="64"/>
      <c r="E10" s="60" t="s">
        <v>928</v>
      </c>
      <c r="F10" s="60" t="s">
        <v>929</v>
      </c>
      <c r="G10" s="60" t="s">
        <v>930</v>
      </c>
      <c r="H10" s="15">
        <f t="shared" si="0"/>
        <v>38.79</v>
      </c>
      <c r="I10" s="15">
        <v>76.4</v>
      </c>
      <c r="J10" s="15">
        <f t="shared" si="1"/>
        <v>30.560000000000002</v>
      </c>
      <c r="K10" s="15">
        <f t="shared" si="2"/>
        <v>69.35</v>
      </c>
    </row>
    <row r="11" spans="1:11" ht="24.75" customHeight="1">
      <c r="A11" s="13"/>
      <c r="B11" s="13"/>
      <c r="C11" s="63"/>
      <c r="D11" s="64"/>
      <c r="E11" s="60" t="s">
        <v>931</v>
      </c>
      <c r="F11" s="60" t="s">
        <v>932</v>
      </c>
      <c r="G11" s="60" t="s">
        <v>268</v>
      </c>
      <c r="H11" s="15">
        <f t="shared" si="0"/>
        <v>36.87</v>
      </c>
      <c r="I11" s="15">
        <v>81.2</v>
      </c>
      <c r="J11" s="15">
        <f t="shared" si="1"/>
        <v>32.480000000000004</v>
      </c>
      <c r="K11" s="15">
        <f t="shared" si="2"/>
        <v>69.35</v>
      </c>
    </row>
    <row r="12" spans="1:11" ht="24.75" customHeight="1">
      <c r="A12" s="13"/>
      <c r="B12" s="13"/>
      <c r="C12" s="63"/>
      <c r="D12" s="64"/>
      <c r="E12" s="60" t="s">
        <v>933</v>
      </c>
      <c r="F12" s="60" t="s">
        <v>934</v>
      </c>
      <c r="G12" s="60" t="s">
        <v>935</v>
      </c>
      <c r="H12" s="15">
        <f t="shared" si="0"/>
        <v>38.16</v>
      </c>
      <c r="I12" s="15">
        <v>75.2</v>
      </c>
      <c r="J12" s="15">
        <f t="shared" si="1"/>
        <v>30.080000000000002</v>
      </c>
      <c r="K12" s="15">
        <f t="shared" si="2"/>
        <v>68.24</v>
      </c>
    </row>
    <row r="13" spans="1:11" ht="24.75" customHeight="1">
      <c r="A13" s="13"/>
      <c r="B13" s="13"/>
      <c r="C13" s="63"/>
      <c r="D13" s="64"/>
      <c r="E13" s="60" t="s">
        <v>936</v>
      </c>
      <c r="F13" s="60" t="s">
        <v>937</v>
      </c>
      <c r="G13" s="60" t="s">
        <v>938</v>
      </c>
      <c r="H13" s="15">
        <f t="shared" si="0"/>
        <v>34.199999999999996</v>
      </c>
      <c r="I13" s="15">
        <v>82.8</v>
      </c>
      <c r="J13" s="15">
        <f t="shared" si="1"/>
        <v>33.12</v>
      </c>
      <c r="K13" s="15">
        <f t="shared" si="2"/>
        <v>67.32</v>
      </c>
    </row>
    <row r="14" spans="1:11" ht="24.75" customHeight="1">
      <c r="A14" s="13"/>
      <c r="B14" s="13"/>
      <c r="C14" s="63"/>
      <c r="D14" s="64"/>
      <c r="E14" s="60" t="s">
        <v>939</v>
      </c>
      <c r="F14" s="60" t="s">
        <v>940</v>
      </c>
      <c r="G14" s="60" t="s">
        <v>512</v>
      </c>
      <c r="H14" s="15">
        <f t="shared" si="0"/>
        <v>36.989999999999995</v>
      </c>
      <c r="I14" s="15">
        <v>73.2</v>
      </c>
      <c r="J14" s="15">
        <f t="shared" si="1"/>
        <v>29.28</v>
      </c>
      <c r="K14" s="15">
        <f t="shared" si="2"/>
        <v>66.27</v>
      </c>
    </row>
    <row r="15" spans="1:11" ht="24.75" customHeight="1">
      <c r="A15" s="13"/>
      <c r="B15" s="13"/>
      <c r="C15" s="63"/>
      <c r="D15" s="64"/>
      <c r="E15" s="60" t="s">
        <v>941</v>
      </c>
      <c r="F15" s="60" t="s">
        <v>942</v>
      </c>
      <c r="G15" s="60" t="s">
        <v>943</v>
      </c>
      <c r="H15" s="15">
        <f t="shared" si="0"/>
        <v>33.27</v>
      </c>
      <c r="I15" s="15">
        <v>80.8</v>
      </c>
      <c r="J15" s="15">
        <f t="shared" si="1"/>
        <v>32.32</v>
      </c>
      <c r="K15" s="15">
        <f t="shared" si="2"/>
        <v>65.59</v>
      </c>
    </row>
    <row r="16" spans="1:11" ht="24.75" customHeight="1">
      <c r="A16" s="13"/>
      <c r="B16" s="14" t="s">
        <v>944</v>
      </c>
      <c r="C16" s="60" t="s">
        <v>945</v>
      </c>
      <c r="D16" s="60">
        <v>2</v>
      </c>
      <c r="E16" s="60" t="s">
        <v>946</v>
      </c>
      <c r="F16" s="60" t="s">
        <v>947</v>
      </c>
      <c r="G16" s="60" t="s">
        <v>948</v>
      </c>
      <c r="H16" s="15">
        <f t="shared" si="0"/>
        <v>37.5</v>
      </c>
      <c r="I16" s="15">
        <v>76.8</v>
      </c>
      <c r="J16" s="15">
        <f t="shared" si="1"/>
        <v>30.72</v>
      </c>
      <c r="K16" s="15">
        <f t="shared" si="2"/>
        <v>68.22</v>
      </c>
    </row>
    <row r="17" spans="1:11" ht="24.75" customHeight="1">
      <c r="A17" s="13"/>
      <c r="B17" s="14"/>
      <c r="C17" s="60"/>
      <c r="D17" s="60"/>
      <c r="E17" s="60" t="s">
        <v>949</v>
      </c>
      <c r="F17" s="60" t="s">
        <v>950</v>
      </c>
      <c r="G17" s="60" t="s">
        <v>951</v>
      </c>
      <c r="H17" s="15">
        <f t="shared" si="0"/>
        <v>37.23</v>
      </c>
      <c r="I17" s="15">
        <v>75.8</v>
      </c>
      <c r="J17" s="15">
        <f t="shared" si="1"/>
        <v>30.32</v>
      </c>
      <c r="K17" s="15">
        <f t="shared" si="2"/>
        <v>67.55</v>
      </c>
    </row>
    <row r="18" spans="1:11" ht="24.75" customHeight="1">
      <c r="A18" s="13"/>
      <c r="B18" s="14" t="s">
        <v>952</v>
      </c>
      <c r="C18" s="11" t="s">
        <v>953</v>
      </c>
      <c r="D18" s="11">
        <v>1</v>
      </c>
      <c r="E18" s="11" t="s">
        <v>954</v>
      </c>
      <c r="F18" s="11" t="s">
        <v>955</v>
      </c>
      <c r="G18" s="11" t="s">
        <v>956</v>
      </c>
      <c r="H18" s="15">
        <f t="shared" si="0"/>
        <v>30.029999999999998</v>
      </c>
      <c r="I18" s="15">
        <v>75.4</v>
      </c>
      <c r="J18" s="15">
        <f t="shared" si="1"/>
        <v>30.160000000000004</v>
      </c>
      <c r="K18" s="15">
        <f t="shared" si="2"/>
        <v>60.19</v>
      </c>
    </row>
    <row r="19" spans="1:11" ht="24.75" customHeight="1">
      <c r="A19" s="13"/>
      <c r="B19" s="14" t="s">
        <v>957</v>
      </c>
      <c r="C19" s="60" t="s">
        <v>958</v>
      </c>
      <c r="D19" s="60">
        <v>1</v>
      </c>
      <c r="E19" s="60" t="s">
        <v>959</v>
      </c>
      <c r="F19" s="60" t="s">
        <v>960</v>
      </c>
      <c r="G19" s="60" t="s">
        <v>961</v>
      </c>
      <c r="H19" s="15">
        <f t="shared" si="0"/>
        <v>39.209999999999994</v>
      </c>
      <c r="I19" s="15">
        <v>81</v>
      </c>
      <c r="J19" s="15">
        <f t="shared" si="1"/>
        <v>32.4</v>
      </c>
      <c r="K19" s="15">
        <f t="shared" si="2"/>
        <v>71.60999999999999</v>
      </c>
    </row>
    <row r="20" spans="1:11" ht="24.75" customHeight="1">
      <c r="A20" s="13"/>
      <c r="B20" s="14" t="s">
        <v>962</v>
      </c>
      <c r="C20" s="60" t="s">
        <v>963</v>
      </c>
      <c r="D20" s="60">
        <v>1</v>
      </c>
      <c r="E20" s="60" t="s">
        <v>964</v>
      </c>
      <c r="F20" s="60" t="s">
        <v>965</v>
      </c>
      <c r="G20" s="60" t="s">
        <v>966</v>
      </c>
      <c r="H20" s="15">
        <f t="shared" si="0"/>
        <v>35.58</v>
      </c>
      <c r="I20" s="15">
        <v>71</v>
      </c>
      <c r="J20" s="15">
        <f t="shared" si="1"/>
        <v>28.400000000000002</v>
      </c>
      <c r="K20" s="15">
        <f t="shared" si="2"/>
        <v>63.980000000000004</v>
      </c>
    </row>
    <row r="21" spans="1:11" ht="24.75" customHeight="1">
      <c r="A21" s="13"/>
      <c r="B21" s="14" t="s">
        <v>967</v>
      </c>
      <c r="C21" s="60" t="s">
        <v>968</v>
      </c>
      <c r="D21" s="60">
        <v>1</v>
      </c>
      <c r="E21" s="60" t="s">
        <v>969</v>
      </c>
      <c r="F21" s="60" t="s">
        <v>970</v>
      </c>
      <c r="G21" s="60" t="s">
        <v>971</v>
      </c>
      <c r="H21" s="15">
        <f t="shared" si="0"/>
        <v>39.15</v>
      </c>
      <c r="I21" s="15">
        <v>75.6</v>
      </c>
      <c r="J21" s="15">
        <f t="shared" si="1"/>
        <v>30.24</v>
      </c>
      <c r="K21" s="15">
        <f t="shared" si="2"/>
        <v>69.39</v>
      </c>
    </row>
    <row r="22" spans="1:11" ht="24.75" customHeight="1">
      <c r="A22" s="7" t="s">
        <v>972</v>
      </c>
      <c r="B22" s="14" t="s">
        <v>973</v>
      </c>
      <c r="C22" s="60" t="s">
        <v>974</v>
      </c>
      <c r="D22" s="60">
        <v>10</v>
      </c>
      <c r="E22" s="60" t="s">
        <v>975</v>
      </c>
      <c r="F22" s="60" t="s">
        <v>976</v>
      </c>
      <c r="G22" s="60" t="s">
        <v>930</v>
      </c>
      <c r="H22" s="15">
        <f t="shared" si="0"/>
        <v>38.79</v>
      </c>
      <c r="I22" s="15">
        <v>76.2</v>
      </c>
      <c r="J22" s="15">
        <f t="shared" si="1"/>
        <v>30.480000000000004</v>
      </c>
      <c r="K22" s="15">
        <f t="shared" si="2"/>
        <v>69.27000000000001</v>
      </c>
    </row>
    <row r="23" spans="1:11" ht="24.75" customHeight="1">
      <c r="A23" s="13"/>
      <c r="B23" s="14"/>
      <c r="C23" s="60"/>
      <c r="D23" s="60"/>
      <c r="E23" s="60" t="s">
        <v>977</v>
      </c>
      <c r="F23" s="60" t="s">
        <v>978</v>
      </c>
      <c r="G23" s="60" t="s">
        <v>979</v>
      </c>
      <c r="H23" s="15">
        <f t="shared" si="0"/>
        <v>34.379999999999995</v>
      </c>
      <c r="I23" s="15">
        <v>73.2</v>
      </c>
      <c r="J23" s="15">
        <f t="shared" si="1"/>
        <v>29.28</v>
      </c>
      <c r="K23" s="15">
        <f t="shared" si="2"/>
        <v>63.66</v>
      </c>
    </row>
    <row r="24" spans="1:11" ht="24.75" customHeight="1">
      <c r="A24" s="13"/>
      <c r="B24" s="14"/>
      <c r="C24" s="60"/>
      <c r="D24" s="60"/>
      <c r="E24" s="60" t="s">
        <v>980</v>
      </c>
      <c r="F24" s="60" t="s">
        <v>981</v>
      </c>
      <c r="G24" s="60" t="s">
        <v>982</v>
      </c>
      <c r="H24" s="15">
        <f t="shared" si="0"/>
        <v>31.979999999999997</v>
      </c>
      <c r="I24" s="15">
        <v>74.6</v>
      </c>
      <c r="J24" s="15">
        <f t="shared" si="1"/>
        <v>29.84</v>
      </c>
      <c r="K24" s="15">
        <f t="shared" si="2"/>
        <v>61.81999999999999</v>
      </c>
    </row>
    <row r="25" spans="1:11" ht="24.75" customHeight="1">
      <c r="A25" s="13"/>
      <c r="B25" s="7" t="s">
        <v>983</v>
      </c>
      <c r="C25" s="61" t="s">
        <v>984</v>
      </c>
      <c r="D25" s="61">
        <v>6</v>
      </c>
      <c r="E25" s="60" t="s">
        <v>727</v>
      </c>
      <c r="F25" s="60" t="s">
        <v>985</v>
      </c>
      <c r="G25" s="60" t="s">
        <v>986</v>
      </c>
      <c r="H25" s="15">
        <f t="shared" si="0"/>
        <v>34.875</v>
      </c>
      <c r="I25" s="15">
        <v>83</v>
      </c>
      <c r="J25" s="15">
        <f t="shared" si="1"/>
        <v>33.2</v>
      </c>
      <c r="K25" s="15">
        <f t="shared" si="2"/>
        <v>68.075</v>
      </c>
    </row>
    <row r="26" spans="1:11" ht="24.75" customHeight="1">
      <c r="A26" s="13"/>
      <c r="B26" s="13"/>
      <c r="C26" s="63"/>
      <c r="D26" s="63"/>
      <c r="E26" s="60" t="s">
        <v>987</v>
      </c>
      <c r="F26" s="60" t="s">
        <v>988</v>
      </c>
      <c r="G26" s="60" t="s">
        <v>351</v>
      </c>
      <c r="H26" s="15">
        <f t="shared" si="0"/>
        <v>35.279999999999994</v>
      </c>
      <c r="I26" s="15">
        <v>80</v>
      </c>
      <c r="J26" s="15">
        <f t="shared" si="1"/>
        <v>32</v>
      </c>
      <c r="K26" s="15">
        <f t="shared" si="2"/>
        <v>67.28</v>
      </c>
    </row>
    <row r="27" spans="1:11" ht="24.75" customHeight="1">
      <c r="A27" s="13"/>
      <c r="B27" s="13"/>
      <c r="C27" s="63"/>
      <c r="D27" s="63"/>
      <c r="E27" s="60" t="s">
        <v>989</v>
      </c>
      <c r="F27" s="60" t="s">
        <v>990</v>
      </c>
      <c r="G27" s="60" t="s">
        <v>991</v>
      </c>
      <c r="H27" s="15">
        <f t="shared" si="0"/>
        <v>34.83</v>
      </c>
      <c r="I27" s="15">
        <v>79.2</v>
      </c>
      <c r="J27" s="15">
        <f t="shared" si="1"/>
        <v>31.680000000000003</v>
      </c>
      <c r="K27" s="15">
        <f t="shared" si="2"/>
        <v>66.51</v>
      </c>
    </row>
    <row r="28" spans="1:11" ht="24.75" customHeight="1">
      <c r="A28" s="13"/>
      <c r="B28" s="13"/>
      <c r="C28" s="63"/>
      <c r="D28" s="63"/>
      <c r="E28" s="60" t="s">
        <v>992</v>
      </c>
      <c r="F28" s="60" t="s">
        <v>993</v>
      </c>
      <c r="G28" s="60" t="s">
        <v>994</v>
      </c>
      <c r="H28" s="15">
        <f t="shared" si="0"/>
        <v>36.449999999999996</v>
      </c>
      <c r="I28" s="15">
        <v>74.2</v>
      </c>
      <c r="J28" s="15">
        <f t="shared" si="1"/>
        <v>29.680000000000003</v>
      </c>
      <c r="K28" s="15">
        <f t="shared" si="2"/>
        <v>66.13</v>
      </c>
    </row>
    <row r="29" spans="1:11" ht="24.75" customHeight="1">
      <c r="A29" s="13"/>
      <c r="B29" s="13"/>
      <c r="C29" s="63"/>
      <c r="D29" s="63"/>
      <c r="E29" s="60" t="s">
        <v>995</v>
      </c>
      <c r="F29" s="60" t="s">
        <v>996</v>
      </c>
      <c r="G29" s="60" t="s">
        <v>663</v>
      </c>
      <c r="H29" s="15">
        <f t="shared" si="0"/>
        <v>33.36</v>
      </c>
      <c r="I29" s="15">
        <v>79.6</v>
      </c>
      <c r="J29" s="15">
        <f t="shared" si="1"/>
        <v>31.84</v>
      </c>
      <c r="K29" s="15">
        <f t="shared" si="2"/>
        <v>65.2</v>
      </c>
    </row>
    <row r="30" spans="1:11" ht="24.75" customHeight="1">
      <c r="A30" s="13"/>
      <c r="B30" s="13"/>
      <c r="C30" s="63"/>
      <c r="D30" s="63"/>
      <c r="E30" s="60" t="s">
        <v>997</v>
      </c>
      <c r="F30" s="60" t="s">
        <v>998</v>
      </c>
      <c r="G30" s="60" t="s">
        <v>556</v>
      </c>
      <c r="H30" s="15">
        <f t="shared" si="0"/>
        <v>32.04</v>
      </c>
      <c r="I30" s="15">
        <v>81.2</v>
      </c>
      <c r="J30" s="15">
        <f t="shared" si="1"/>
        <v>32.480000000000004</v>
      </c>
      <c r="K30" s="15">
        <f t="shared" si="2"/>
        <v>64.52000000000001</v>
      </c>
    </row>
    <row r="31" spans="1:11" ht="24.75" customHeight="1">
      <c r="A31" s="13"/>
      <c r="B31" s="14" t="s">
        <v>999</v>
      </c>
      <c r="C31" s="60" t="s">
        <v>1000</v>
      </c>
      <c r="D31" s="60">
        <v>2</v>
      </c>
      <c r="E31" s="60" t="s">
        <v>377</v>
      </c>
      <c r="F31" s="60" t="s">
        <v>1001</v>
      </c>
      <c r="G31" s="60" t="s">
        <v>1002</v>
      </c>
      <c r="H31" s="15">
        <f t="shared" si="0"/>
        <v>36.21</v>
      </c>
      <c r="I31" s="15">
        <v>81.4</v>
      </c>
      <c r="J31" s="15">
        <f t="shared" si="1"/>
        <v>32.56</v>
      </c>
      <c r="K31" s="15">
        <f t="shared" si="2"/>
        <v>68.77000000000001</v>
      </c>
    </row>
    <row r="32" spans="1:11" ht="24.75" customHeight="1">
      <c r="A32" s="13"/>
      <c r="B32" s="14"/>
      <c r="C32" s="60"/>
      <c r="D32" s="60"/>
      <c r="E32" s="60" t="s">
        <v>1003</v>
      </c>
      <c r="F32" s="60" t="s">
        <v>1004</v>
      </c>
      <c r="G32" s="60" t="s">
        <v>106</v>
      </c>
      <c r="H32" s="15">
        <f t="shared" si="0"/>
        <v>31.86</v>
      </c>
      <c r="I32" s="15">
        <v>80</v>
      </c>
      <c r="J32" s="15">
        <f t="shared" si="1"/>
        <v>32</v>
      </c>
      <c r="K32" s="15">
        <f t="shared" si="2"/>
        <v>63.86</v>
      </c>
    </row>
    <row r="33" spans="1:11" ht="24.75" customHeight="1">
      <c r="A33" s="13"/>
      <c r="B33" s="14" t="s">
        <v>1005</v>
      </c>
      <c r="C33" s="60" t="s">
        <v>1006</v>
      </c>
      <c r="D33" s="61">
        <v>1</v>
      </c>
      <c r="E33" s="11" t="s">
        <v>1007</v>
      </c>
      <c r="F33" s="11" t="s">
        <v>1008</v>
      </c>
      <c r="G33" s="11" t="s">
        <v>1009</v>
      </c>
      <c r="H33" s="15">
        <f t="shared" si="0"/>
        <v>25.5</v>
      </c>
      <c r="I33" s="15">
        <v>80.6</v>
      </c>
      <c r="J33" s="15">
        <f t="shared" si="1"/>
        <v>32.24</v>
      </c>
      <c r="K33" s="15">
        <f t="shared" si="2"/>
        <v>57.74</v>
      </c>
    </row>
    <row r="34" spans="1:11" ht="24.75" customHeight="1">
      <c r="A34" s="13"/>
      <c r="B34" s="14" t="s">
        <v>1010</v>
      </c>
      <c r="C34" s="60" t="s">
        <v>1011</v>
      </c>
      <c r="D34" s="61">
        <v>1</v>
      </c>
      <c r="E34" s="11" t="s">
        <v>1012</v>
      </c>
      <c r="F34" s="11" t="s">
        <v>1013</v>
      </c>
      <c r="G34" s="11" t="s">
        <v>1014</v>
      </c>
      <c r="H34" s="15">
        <f t="shared" si="0"/>
        <v>29.009999999999998</v>
      </c>
      <c r="I34" s="15">
        <v>72.2</v>
      </c>
      <c r="J34" s="15">
        <f t="shared" si="1"/>
        <v>28.880000000000003</v>
      </c>
      <c r="K34" s="15">
        <f t="shared" si="2"/>
        <v>57.89</v>
      </c>
    </row>
    <row r="35" spans="1:11" ht="24.75" customHeight="1">
      <c r="A35" s="13"/>
      <c r="B35" s="14" t="s">
        <v>1015</v>
      </c>
      <c r="C35" s="11" t="s">
        <v>1016</v>
      </c>
      <c r="D35" s="11">
        <v>1</v>
      </c>
      <c r="E35" s="11" t="s">
        <v>1017</v>
      </c>
      <c r="F35" s="11" t="s">
        <v>1018</v>
      </c>
      <c r="G35" s="11" t="s">
        <v>1019</v>
      </c>
      <c r="H35" s="15">
        <f t="shared" si="0"/>
        <v>26.865</v>
      </c>
      <c r="I35" s="15">
        <v>74</v>
      </c>
      <c r="J35" s="15">
        <f t="shared" si="1"/>
        <v>29.6</v>
      </c>
      <c r="K35" s="15">
        <f t="shared" si="2"/>
        <v>56.465</v>
      </c>
    </row>
    <row r="36" spans="1:11" ht="24.75" customHeight="1">
      <c r="A36" s="13"/>
      <c r="B36" s="7" t="s">
        <v>1020</v>
      </c>
      <c r="C36" s="61" t="s">
        <v>1021</v>
      </c>
      <c r="D36" s="61">
        <v>1</v>
      </c>
      <c r="E36" s="11" t="s">
        <v>1022</v>
      </c>
      <c r="F36" s="11" t="s">
        <v>1023</v>
      </c>
      <c r="G36" s="11" t="s">
        <v>189</v>
      </c>
      <c r="H36" s="15">
        <f t="shared" si="0"/>
        <v>33.48</v>
      </c>
      <c r="I36" s="15">
        <v>73</v>
      </c>
      <c r="J36" s="15">
        <f t="shared" si="1"/>
        <v>29.200000000000003</v>
      </c>
      <c r="K36" s="15">
        <f t="shared" si="2"/>
        <v>62.68</v>
      </c>
    </row>
    <row r="37" spans="1:11" ht="24.75" customHeight="1">
      <c r="A37" s="13"/>
      <c r="B37" s="14" t="s">
        <v>1024</v>
      </c>
      <c r="C37" s="60" t="s">
        <v>1025</v>
      </c>
      <c r="D37" s="60">
        <v>1</v>
      </c>
      <c r="E37" s="60" t="s">
        <v>1026</v>
      </c>
      <c r="F37" s="60" t="s">
        <v>1027</v>
      </c>
      <c r="G37" s="60" t="s">
        <v>151</v>
      </c>
      <c r="H37" s="15">
        <f t="shared" si="0"/>
        <v>26.625</v>
      </c>
      <c r="I37" s="15">
        <v>72.6</v>
      </c>
      <c r="J37" s="15">
        <f t="shared" si="1"/>
        <v>29.04</v>
      </c>
      <c r="K37" s="15">
        <f t="shared" si="2"/>
        <v>55.665</v>
      </c>
    </row>
    <row r="38" spans="1:11" ht="24.75" customHeight="1">
      <c r="A38" s="13"/>
      <c r="B38" s="14" t="s">
        <v>384</v>
      </c>
      <c r="C38" s="60" t="s">
        <v>1028</v>
      </c>
      <c r="D38" s="61">
        <v>2</v>
      </c>
      <c r="E38" s="60" t="s">
        <v>1029</v>
      </c>
      <c r="F38" s="60" t="s">
        <v>1030</v>
      </c>
      <c r="G38" s="60" t="s">
        <v>371</v>
      </c>
      <c r="H38" s="15">
        <f t="shared" si="0"/>
        <v>37.02</v>
      </c>
      <c r="I38" s="15">
        <v>74.2</v>
      </c>
      <c r="J38" s="15">
        <f t="shared" si="1"/>
        <v>29.680000000000003</v>
      </c>
      <c r="K38" s="15">
        <f t="shared" si="2"/>
        <v>66.7</v>
      </c>
    </row>
    <row r="39" spans="1:11" ht="24.75" customHeight="1">
      <c r="A39" s="13"/>
      <c r="B39" s="14"/>
      <c r="C39" s="60"/>
      <c r="D39" s="63"/>
      <c r="E39" s="60" t="s">
        <v>1031</v>
      </c>
      <c r="F39" s="60" t="s">
        <v>1032</v>
      </c>
      <c r="G39" s="60" t="s">
        <v>1033</v>
      </c>
      <c r="H39" s="15">
        <f t="shared" si="0"/>
        <v>35.55</v>
      </c>
      <c r="I39" s="15">
        <v>77.4</v>
      </c>
      <c r="J39" s="15">
        <f t="shared" si="1"/>
        <v>30.960000000000004</v>
      </c>
      <c r="K39" s="15">
        <f t="shared" si="2"/>
        <v>66.51</v>
      </c>
    </row>
    <row r="40" spans="1:11" ht="24.75" customHeight="1">
      <c r="A40" s="18"/>
      <c r="B40" s="14" t="s">
        <v>216</v>
      </c>
      <c r="C40" s="11" t="s">
        <v>1034</v>
      </c>
      <c r="D40" s="11">
        <v>1</v>
      </c>
      <c r="E40" s="11" t="s">
        <v>1035</v>
      </c>
      <c r="F40" s="11" t="s">
        <v>1036</v>
      </c>
      <c r="G40" s="11" t="s">
        <v>1037</v>
      </c>
      <c r="H40" s="15">
        <f t="shared" si="0"/>
        <v>27.554999999999996</v>
      </c>
      <c r="I40" s="15">
        <v>78.4</v>
      </c>
      <c r="J40" s="15">
        <f t="shared" si="1"/>
        <v>31.360000000000003</v>
      </c>
      <c r="K40" s="15">
        <f t="shared" si="2"/>
        <v>58.915</v>
      </c>
    </row>
    <row r="41" spans="1:11" ht="24.75" customHeight="1">
      <c r="A41" s="14" t="s">
        <v>1038</v>
      </c>
      <c r="B41" s="14" t="s">
        <v>384</v>
      </c>
      <c r="C41" s="60" t="s">
        <v>1039</v>
      </c>
      <c r="D41" s="61">
        <v>2</v>
      </c>
      <c r="E41" s="60" t="s">
        <v>1040</v>
      </c>
      <c r="F41" s="60" t="s">
        <v>1041</v>
      </c>
      <c r="G41" s="60" t="s">
        <v>1042</v>
      </c>
      <c r="H41" s="15">
        <f t="shared" si="0"/>
        <v>36.18</v>
      </c>
      <c r="I41" s="15">
        <v>71.4</v>
      </c>
      <c r="J41" s="15">
        <f t="shared" si="1"/>
        <v>28.560000000000002</v>
      </c>
      <c r="K41" s="15">
        <f t="shared" si="2"/>
        <v>64.74000000000001</v>
      </c>
    </row>
    <row r="42" spans="1:11" ht="24.75" customHeight="1">
      <c r="A42" s="7"/>
      <c r="B42" s="7"/>
      <c r="C42" s="61"/>
      <c r="D42" s="63"/>
      <c r="E42" s="61" t="s">
        <v>1043</v>
      </c>
      <c r="F42" s="61" t="s">
        <v>1044</v>
      </c>
      <c r="G42" s="61" t="s">
        <v>1045</v>
      </c>
      <c r="H42" s="15">
        <f t="shared" si="0"/>
        <v>33.975</v>
      </c>
      <c r="I42" s="15">
        <v>73</v>
      </c>
      <c r="J42" s="15">
        <f t="shared" si="1"/>
        <v>29.200000000000003</v>
      </c>
      <c r="K42" s="15">
        <f t="shared" si="2"/>
        <v>63.175000000000004</v>
      </c>
    </row>
    <row r="43" spans="1:11" ht="24.75" customHeight="1">
      <c r="A43" s="14" t="s">
        <v>1046</v>
      </c>
      <c r="B43" s="14" t="s">
        <v>384</v>
      </c>
      <c r="C43" s="60" t="s">
        <v>1047</v>
      </c>
      <c r="D43" s="60">
        <v>2</v>
      </c>
      <c r="E43" s="11" t="s">
        <v>1048</v>
      </c>
      <c r="F43" s="11" t="s">
        <v>1049</v>
      </c>
      <c r="G43" s="11" t="s">
        <v>625</v>
      </c>
      <c r="H43" s="15">
        <f t="shared" si="0"/>
        <v>35.16</v>
      </c>
      <c r="I43" s="15">
        <v>76</v>
      </c>
      <c r="J43" s="15">
        <f t="shared" si="1"/>
        <v>30.400000000000002</v>
      </c>
      <c r="K43" s="15">
        <f t="shared" si="2"/>
        <v>65.56</v>
      </c>
    </row>
    <row r="44" spans="1:11" ht="24.75" customHeight="1">
      <c r="A44" s="14"/>
      <c r="B44" s="14"/>
      <c r="C44" s="60"/>
      <c r="D44" s="60"/>
      <c r="E44" s="11" t="s">
        <v>1050</v>
      </c>
      <c r="F44" s="11" t="s">
        <v>1051</v>
      </c>
      <c r="G44" s="11" t="s">
        <v>1052</v>
      </c>
      <c r="H44" s="15">
        <f t="shared" si="0"/>
        <v>34.904999999999994</v>
      </c>
      <c r="I44" s="15">
        <v>74.8</v>
      </c>
      <c r="J44" s="15">
        <f t="shared" si="1"/>
        <v>29.92</v>
      </c>
      <c r="K44" s="15">
        <f t="shared" si="2"/>
        <v>64.82499999999999</v>
      </c>
    </row>
    <row r="45" spans="1:11" ht="24.75" customHeight="1">
      <c r="A45" s="14" t="s">
        <v>1053</v>
      </c>
      <c r="B45" s="14" t="s">
        <v>113</v>
      </c>
      <c r="C45" s="60" t="s">
        <v>1054</v>
      </c>
      <c r="D45" s="60">
        <v>1</v>
      </c>
      <c r="E45" s="11" t="s">
        <v>1055</v>
      </c>
      <c r="F45" s="11" t="s">
        <v>1056</v>
      </c>
      <c r="G45" s="11" t="s">
        <v>1057</v>
      </c>
      <c r="H45" s="15">
        <f t="shared" si="0"/>
        <v>31.049999999999997</v>
      </c>
      <c r="I45" s="15">
        <v>76.6</v>
      </c>
      <c r="J45" s="15">
        <f t="shared" si="1"/>
        <v>30.64</v>
      </c>
      <c r="K45" s="15">
        <f t="shared" si="2"/>
        <v>61.69</v>
      </c>
    </row>
    <row r="46" spans="1:11" ht="24.75" customHeight="1">
      <c r="A46" s="14" t="s">
        <v>1058</v>
      </c>
      <c r="B46" s="14" t="s">
        <v>1059</v>
      </c>
      <c r="C46" s="60" t="s">
        <v>1060</v>
      </c>
      <c r="D46" s="60">
        <v>1</v>
      </c>
      <c r="E46" s="60" t="s">
        <v>1061</v>
      </c>
      <c r="F46" s="60" t="s">
        <v>1062</v>
      </c>
      <c r="G46" s="60" t="s">
        <v>1063</v>
      </c>
      <c r="H46" s="15">
        <f t="shared" si="0"/>
        <v>15.419999999999998</v>
      </c>
      <c r="I46" s="15">
        <v>68.2</v>
      </c>
      <c r="J46" s="15">
        <f t="shared" si="1"/>
        <v>27.28</v>
      </c>
      <c r="K46" s="15">
        <f t="shared" si="2"/>
        <v>42.7</v>
      </c>
    </row>
    <row r="47" spans="1:11" ht="24.75" customHeight="1">
      <c r="A47" s="14" t="s">
        <v>1064</v>
      </c>
      <c r="B47" s="14" t="s">
        <v>983</v>
      </c>
      <c r="C47" s="60" t="s">
        <v>1065</v>
      </c>
      <c r="D47" s="60">
        <v>1</v>
      </c>
      <c r="E47" s="60" t="s">
        <v>1066</v>
      </c>
      <c r="F47" s="60" t="s">
        <v>1067</v>
      </c>
      <c r="G47" s="60" t="s">
        <v>1068</v>
      </c>
      <c r="H47" s="15">
        <f t="shared" si="0"/>
        <v>17.79</v>
      </c>
      <c r="I47" s="15">
        <v>73</v>
      </c>
      <c r="J47" s="15">
        <f t="shared" si="1"/>
        <v>29.200000000000003</v>
      </c>
      <c r="K47" s="15">
        <f t="shared" si="2"/>
        <v>46.99</v>
      </c>
    </row>
    <row r="48" spans="1:11" ht="24.75" customHeight="1">
      <c r="A48" s="14"/>
      <c r="B48" s="14" t="s">
        <v>384</v>
      </c>
      <c r="C48" s="60" t="s">
        <v>1069</v>
      </c>
      <c r="D48" s="61">
        <v>1</v>
      </c>
      <c r="E48" s="60" t="s">
        <v>1070</v>
      </c>
      <c r="F48" s="60" t="s">
        <v>1071</v>
      </c>
      <c r="G48" s="60" t="s">
        <v>1072</v>
      </c>
      <c r="H48" s="15">
        <f t="shared" si="0"/>
        <v>39.809999999999995</v>
      </c>
      <c r="I48" s="15">
        <v>79.4</v>
      </c>
      <c r="J48" s="15">
        <f t="shared" si="1"/>
        <v>31.760000000000005</v>
      </c>
      <c r="K48" s="15">
        <f t="shared" si="2"/>
        <v>71.57</v>
      </c>
    </row>
    <row r="49" spans="1:11" ht="24.75" customHeight="1">
      <c r="A49" s="7" t="s">
        <v>1073</v>
      </c>
      <c r="B49" s="14" t="s">
        <v>384</v>
      </c>
      <c r="C49" s="60" t="s">
        <v>1074</v>
      </c>
      <c r="D49" s="61">
        <v>1</v>
      </c>
      <c r="E49" s="60" t="s">
        <v>1075</v>
      </c>
      <c r="F49" s="60" t="s">
        <v>1076</v>
      </c>
      <c r="G49" s="60" t="s">
        <v>1077</v>
      </c>
      <c r="H49" s="15">
        <f t="shared" si="0"/>
        <v>29.879999999999995</v>
      </c>
      <c r="I49" s="15">
        <v>73.4</v>
      </c>
      <c r="J49" s="15">
        <f t="shared" si="1"/>
        <v>29.360000000000003</v>
      </c>
      <c r="K49" s="15">
        <f t="shared" si="2"/>
        <v>59.239999999999995</v>
      </c>
    </row>
    <row r="50" spans="1:11" ht="24.75" customHeight="1">
      <c r="A50" s="13"/>
      <c r="B50" s="14" t="s">
        <v>1078</v>
      </c>
      <c r="C50" s="60" t="s">
        <v>1079</v>
      </c>
      <c r="D50" s="60">
        <v>1</v>
      </c>
      <c r="E50" s="60" t="s">
        <v>1080</v>
      </c>
      <c r="F50" s="60" t="s">
        <v>1081</v>
      </c>
      <c r="G50" s="60" t="s">
        <v>1082</v>
      </c>
      <c r="H50" s="15">
        <f t="shared" si="0"/>
        <v>31.799999999999997</v>
      </c>
      <c r="I50" s="15">
        <v>79.4</v>
      </c>
      <c r="J50" s="15">
        <f t="shared" si="1"/>
        <v>31.760000000000005</v>
      </c>
      <c r="K50" s="15">
        <f t="shared" si="2"/>
        <v>63.56</v>
      </c>
    </row>
    <row r="51" spans="1:11" ht="24.75" customHeight="1">
      <c r="A51" s="18"/>
      <c r="B51" s="7" t="s">
        <v>1059</v>
      </c>
      <c r="C51" s="61" t="s">
        <v>1083</v>
      </c>
      <c r="D51" s="61">
        <v>1</v>
      </c>
      <c r="E51" s="11" t="s">
        <v>1084</v>
      </c>
      <c r="F51" s="11" t="s">
        <v>1085</v>
      </c>
      <c r="G51" s="11" t="s">
        <v>1086</v>
      </c>
      <c r="H51" s="15">
        <f t="shared" si="0"/>
        <v>24.45</v>
      </c>
      <c r="I51" s="15">
        <v>80.8</v>
      </c>
      <c r="J51" s="15">
        <f t="shared" si="1"/>
        <v>32.32</v>
      </c>
      <c r="K51" s="15">
        <f t="shared" si="2"/>
        <v>56.769999999999996</v>
      </c>
    </row>
    <row r="52" spans="1:11" ht="24.75" customHeight="1">
      <c r="A52" s="14" t="s">
        <v>1087</v>
      </c>
      <c r="B52" s="14" t="s">
        <v>973</v>
      </c>
      <c r="C52" s="11" t="s">
        <v>1088</v>
      </c>
      <c r="D52" s="11">
        <v>1</v>
      </c>
      <c r="E52" s="11" t="s">
        <v>1089</v>
      </c>
      <c r="F52" s="11" t="s">
        <v>1090</v>
      </c>
      <c r="G52" s="11" t="s">
        <v>1091</v>
      </c>
      <c r="H52" s="15">
        <f t="shared" si="0"/>
        <v>33.6</v>
      </c>
      <c r="I52" s="15">
        <v>73.6</v>
      </c>
      <c r="J52" s="15">
        <f t="shared" si="1"/>
        <v>29.439999999999998</v>
      </c>
      <c r="K52" s="15">
        <f t="shared" si="2"/>
        <v>63.04</v>
      </c>
    </row>
    <row r="53" spans="1:11" ht="24.75" customHeight="1">
      <c r="A53" s="7" t="s">
        <v>1092</v>
      </c>
      <c r="B53" s="7" t="s">
        <v>384</v>
      </c>
      <c r="C53" s="11" t="s">
        <v>1093</v>
      </c>
      <c r="D53" s="11">
        <v>1</v>
      </c>
      <c r="E53" s="11" t="s">
        <v>1094</v>
      </c>
      <c r="F53" s="11" t="s">
        <v>1095</v>
      </c>
      <c r="G53" s="11" t="s">
        <v>1096</v>
      </c>
      <c r="H53" s="15">
        <f t="shared" si="0"/>
        <v>31.695</v>
      </c>
      <c r="I53" s="15">
        <v>77.4</v>
      </c>
      <c r="J53" s="15">
        <f t="shared" si="1"/>
        <v>30.960000000000004</v>
      </c>
      <c r="K53" s="15">
        <f t="shared" si="2"/>
        <v>62.655</v>
      </c>
    </row>
    <row r="54" spans="1:11" ht="24.75" customHeight="1">
      <c r="A54" s="7" t="s">
        <v>1097</v>
      </c>
      <c r="B54" s="7" t="s">
        <v>384</v>
      </c>
      <c r="C54" s="61" t="s">
        <v>1098</v>
      </c>
      <c r="D54" s="61">
        <v>2</v>
      </c>
      <c r="E54" s="60" t="s">
        <v>1099</v>
      </c>
      <c r="F54" s="60" t="s">
        <v>1100</v>
      </c>
      <c r="G54" s="60" t="s">
        <v>842</v>
      </c>
      <c r="H54" s="15">
        <f t="shared" si="0"/>
        <v>35.46</v>
      </c>
      <c r="I54" s="15">
        <v>77.6</v>
      </c>
      <c r="J54" s="15">
        <f t="shared" si="1"/>
        <v>31.04</v>
      </c>
      <c r="K54" s="15">
        <f t="shared" si="2"/>
        <v>66.5</v>
      </c>
    </row>
    <row r="55" spans="1:11" ht="24.75" customHeight="1">
      <c r="A55" s="13"/>
      <c r="B55" s="13"/>
      <c r="C55" s="63"/>
      <c r="D55" s="63"/>
      <c r="E55" s="60" t="s">
        <v>1101</v>
      </c>
      <c r="F55" s="60" t="s">
        <v>1102</v>
      </c>
      <c r="G55" s="60" t="s">
        <v>288</v>
      </c>
      <c r="H55" s="15">
        <f t="shared" si="0"/>
        <v>36.345</v>
      </c>
      <c r="I55" s="15">
        <v>74.2</v>
      </c>
      <c r="J55" s="15">
        <f t="shared" si="1"/>
        <v>29.680000000000003</v>
      </c>
      <c r="K55" s="15">
        <f t="shared" si="2"/>
        <v>66.025</v>
      </c>
    </row>
    <row r="56" spans="1:11" ht="24.75" customHeight="1">
      <c r="A56" s="13"/>
      <c r="B56" s="14" t="s">
        <v>1103</v>
      </c>
      <c r="C56" s="60" t="s">
        <v>1104</v>
      </c>
      <c r="D56" s="61">
        <v>1</v>
      </c>
      <c r="E56" s="60" t="s">
        <v>1105</v>
      </c>
      <c r="F56" s="60" t="s">
        <v>1106</v>
      </c>
      <c r="G56" s="60" t="s">
        <v>1107</v>
      </c>
      <c r="H56" s="15">
        <f t="shared" si="0"/>
        <v>21.945</v>
      </c>
      <c r="I56" s="15">
        <v>74</v>
      </c>
      <c r="J56" s="15">
        <f t="shared" si="1"/>
        <v>29.6</v>
      </c>
      <c r="K56" s="15">
        <f t="shared" si="2"/>
        <v>51.545</v>
      </c>
    </row>
    <row r="57" spans="1:11" ht="24.75" customHeight="1">
      <c r="A57" s="14" t="s">
        <v>1108</v>
      </c>
      <c r="B57" s="14" t="s">
        <v>983</v>
      </c>
      <c r="C57" s="60" t="s">
        <v>1109</v>
      </c>
      <c r="D57" s="60">
        <v>1</v>
      </c>
      <c r="E57" s="60" t="s">
        <v>1110</v>
      </c>
      <c r="F57" s="60" t="s">
        <v>1111</v>
      </c>
      <c r="G57" s="60" t="s">
        <v>1112</v>
      </c>
      <c r="H57" s="15">
        <f t="shared" si="0"/>
        <v>19.02</v>
      </c>
      <c r="I57" s="15">
        <v>75.4</v>
      </c>
      <c r="J57" s="15">
        <f t="shared" si="1"/>
        <v>30.160000000000004</v>
      </c>
      <c r="K57" s="15">
        <f t="shared" si="2"/>
        <v>49.18000000000001</v>
      </c>
    </row>
    <row r="58" spans="1:11" ht="14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</row>
  </sheetData>
  <sheetProtection/>
  <mergeCells count="38">
    <mergeCell ref="A1:K1"/>
    <mergeCell ref="A3:A21"/>
    <mergeCell ref="A22:A40"/>
    <mergeCell ref="A41:A42"/>
    <mergeCell ref="A43:A44"/>
    <mergeCell ref="A47:A48"/>
    <mergeCell ref="A49:A51"/>
    <mergeCell ref="A54:A56"/>
    <mergeCell ref="B4:B5"/>
    <mergeCell ref="B6:B15"/>
    <mergeCell ref="B16:B17"/>
    <mergeCell ref="B22:B24"/>
    <mergeCell ref="B25:B30"/>
    <mergeCell ref="B31:B32"/>
    <mergeCell ref="B38:B39"/>
    <mergeCell ref="B41:B42"/>
    <mergeCell ref="B43:B44"/>
    <mergeCell ref="B54:B55"/>
    <mergeCell ref="C4:C5"/>
    <mergeCell ref="C6:C15"/>
    <mergeCell ref="C16:C17"/>
    <mergeCell ref="C22:C24"/>
    <mergeCell ref="C25:C30"/>
    <mergeCell ref="C31:C32"/>
    <mergeCell ref="C38:C39"/>
    <mergeCell ref="C41:C42"/>
    <mergeCell ref="C43:C44"/>
    <mergeCell ref="C54:C55"/>
    <mergeCell ref="D4:D5"/>
    <mergeCell ref="D6:D15"/>
    <mergeCell ref="D16:D17"/>
    <mergeCell ref="D22:D24"/>
    <mergeCell ref="D25:D30"/>
    <mergeCell ref="D31:D32"/>
    <mergeCell ref="D38:D39"/>
    <mergeCell ref="D41:D42"/>
    <mergeCell ref="D43:D44"/>
    <mergeCell ref="D54:D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2019-01-24T09:04:18Z</dcterms:created>
  <dcterms:modified xsi:type="dcterms:W3CDTF">2019-03-20T01:23:48Z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20</vt:lpwstr>
  </property>
</Properties>
</file>