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tabRatio="840" activeTab="0"/>
  </bookViews>
  <sheets>
    <sheet name="A01中学英语" sheetId="1" r:id="rId1"/>
    <sheet name="A02中学物理" sheetId="2" r:id="rId2"/>
    <sheet name="A04小学语文（男） " sheetId="3" r:id="rId3"/>
    <sheet name="A05小学语文（女）  " sheetId="4" r:id="rId4"/>
    <sheet name="A07小学语文" sheetId="5" r:id="rId5"/>
    <sheet name="A09小学数学（男）" sheetId="6" r:id="rId6"/>
    <sheet name="A10小学数学（女）" sheetId="7" r:id="rId7"/>
    <sheet name="A12小学英语（男）" sheetId="8" r:id="rId8"/>
    <sheet name="A13小学英语（女）" sheetId="9" r:id="rId9"/>
    <sheet name="A14小学科学" sheetId="10" r:id="rId10"/>
    <sheet name="A16幼儿教师" sheetId="11" r:id="rId11"/>
  </sheets>
  <definedNames>
    <definedName name="_xlnm.Print_Titles" localSheetId="0">'A01中学英语'!$1:$3</definedName>
    <definedName name="_xlnm.Print_Titles" localSheetId="1">'A02中学物理'!$1:$3</definedName>
    <definedName name="_xlnm.Print_Titles" localSheetId="2">'A04小学语文（男） '!$1:$3</definedName>
    <definedName name="_xlnm.Print_Titles" localSheetId="3">'A05小学语文（女）  '!$1:$3</definedName>
    <definedName name="_xlnm.Print_Titles" localSheetId="4">'A07小学语文'!$1:$3</definedName>
    <definedName name="_xlnm.Print_Titles" localSheetId="5">'A09小学数学（男）'!$1:$3</definedName>
    <definedName name="_xlnm.Print_Titles" localSheetId="6">'A10小学数学（女）'!$1:$3</definedName>
    <definedName name="_xlnm.Print_Titles" localSheetId="7">'A12小学英语（男）'!$1:$3</definedName>
    <definedName name="_xlnm.Print_Titles" localSheetId="8">'A13小学英语（女）'!$1:$3</definedName>
    <definedName name="_xlnm.Print_Titles" localSheetId="9">'A14小学科学'!$1:$3</definedName>
    <definedName name="_xlnm.Print_Titles" localSheetId="10">'A16幼儿教师'!$1:$3</definedName>
  </definedNames>
  <calcPr fullCalcOnLoad="1"/>
</workbook>
</file>

<file path=xl/sharedStrings.xml><?xml version="1.0" encoding="utf-8"?>
<sst xmlns="http://schemas.openxmlformats.org/spreadsheetml/2006/main" count="655" uniqueCount="183">
  <si>
    <t>珠海市高栏港经济区2019年招聘教师</t>
  </si>
  <si>
    <t>网上报考编号</t>
  </si>
  <si>
    <t>姓名</t>
  </si>
  <si>
    <t>职位代码</t>
  </si>
  <si>
    <t>报考职位</t>
  </si>
  <si>
    <t>性别</t>
  </si>
  <si>
    <t>准考证号</t>
  </si>
  <si>
    <t>笔试成绩</t>
  </si>
  <si>
    <t>名次</t>
  </si>
  <si>
    <t>面试成绩</t>
  </si>
  <si>
    <t>总成绩</t>
  </si>
  <si>
    <t>是否入围体检</t>
  </si>
  <si>
    <t>是否入围面试</t>
  </si>
  <si>
    <t>0371</t>
  </si>
  <si>
    <t>陈凤</t>
  </si>
  <si>
    <t>A01</t>
  </si>
  <si>
    <t>中学英语</t>
  </si>
  <si>
    <t>女</t>
  </si>
  <si>
    <t xml:space="preserve">是 </t>
  </si>
  <si>
    <t>是</t>
  </si>
  <si>
    <t>1309</t>
  </si>
  <si>
    <t>欧静波</t>
  </si>
  <si>
    <t>1018</t>
  </si>
  <si>
    <t>1415</t>
  </si>
  <si>
    <t>0769</t>
  </si>
  <si>
    <t>1564</t>
  </si>
  <si>
    <t>1534</t>
  </si>
  <si>
    <t>0839</t>
  </si>
  <si>
    <t>0424</t>
  </si>
  <si>
    <t>1267</t>
  </si>
  <si>
    <t>缺考</t>
  </si>
  <si>
    <t>1195</t>
  </si>
  <si>
    <t>崔殷宁</t>
  </si>
  <si>
    <t>A02</t>
  </si>
  <si>
    <t>中学物理</t>
  </si>
  <si>
    <t>男</t>
  </si>
  <si>
    <t>0846</t>
  </si>
  <si>
    <t>1499</t>
  </si>
  <si>
    <t>1115</t>
  </si>
  <si>
    <t>0927</t>
  </si>
  <si>
    <t>0562</t>
  </si>
  <si>
    <t>杨威南</t>
  </si>
  <si>
    <t>A04</t>
  </si>
  <si>
    <t>小学语文</t>
  </si>
  <si>
    <t>1203</t>
  </si>
  <si>
    <t>莫志敬</t>
  </si>
  <si>
    <t>0365</t>
  </si>
  <si>
    <t>郑春凯</t>
  </si>
  <si>
    <t>0058</t>
  </si>
  <si>
    <t>伍名</t>
  </si>
  <si>
    <t>0981</t>
  </si>
  <si>
    <t>贾天卜</t>
  </si>
  <si>
    <t>0461</t>
  </si>
  <si>
    <t>1433</t>
  </si>
  <si>
    <t>1154</t>
  </si>
  <si>
    <t>0958</t>
  </si>
  <si>
    <t>0603</t>
  </si>
  <si>
    <t>0151</t>
  </si>
  <si>
    <t>1428</t>
  </si>
  <si>
    <t>0911</t>
  </si>
  <si>
    <t>0976</t>
  </si>
  <si>
    <t>0833</t>
  </si>
  <si>
    <t>0563</t>
  </si>
  <si>
    <t>1360</t>
  </si>
  <si>
    <t>晏汉花</t>
  </si>
  <si>
    <t>A05</t>
  </si>
  <si>
    <t>0952</t>
  </si>
  <si>
    <t>凌嘉敏</t>
  </si>
  <si>
    <t>0303</t>
  </si>
  <si>
    <t>林丹萱</t>
  </si>
  <si>
    <t>1029</t>
  </si>
  <si>
    <t>徐稳</t>
  </si>
  <si>
    <t>1068</t>
  </si>
  <si>
    <t>马柔璇</t>
  </si>
  <si>
    <t>0788</t>
  </si>
  <si>
    <t>1325</t>
  </si>
  <si>
    <t>0950</t>
  </si>
  <si>
    <t>0785</t>
  </si>
  <si>
    <t>0804</t>
  </si>
  <si>
    <t>0183</t>
  </si>
  <si>
    <t>1128</t>
  </si>
  <si>
    <t>0362</t>
  </si>
  <si>
    <t>1515</t>
  </si>
  <si>
    <t>1130</t>
  </si>
  <si>
    <t>备注</t>
  </si>
  <si>
    <t>1337</t>
  </si>
  <si>
    <t>梁惠媚</t>
  </si>
  <si>
    <t>A07</t>
  </si>
  <si>
    <t>0623</t>
  </si>
  <si>
    <t>1163</t>
  </si>
  <si>
    <t>李翠薇</t>
  </si>
  <si>
    <t>1514</t>
  </si>
  <si>
    <t>0821</t>
  </si>
  <si>
    <t>1589</t>
  </si>
  <si>
    <t>0384</t>
  </si>
  <si>
    <t>1147</t>
  </si>
  <si>
    <t>1146</t>
  </si>
  <si>
    <t>1445</t>
  </si>
  <si>
    <t>林梓杰</t>
  </si>
  <si>
    <t>A09</t>
  </si>
  <si>
    <t>小学数学</t>
  </si>
  <si>
    <t>1007</t>
  </si>
  <si>
    <t>欧阳海威</t>
  </si>
  <si>
    <t>1049</t>
  </si>
  <si>
    <t>1316</t>
  </si>
  <si>
    <t>0219</t>
  </si>
  <si>
    <t>0774</t>
  </si>
  <si>
    <t>1249</t>
  </si>
  <si>
    <t>1474</t>
  </si>
  <si>
    <t>0247</t>
  </si>
  <si>
    <t>0486</t>
  </si>
  <si>
    <t>0540</t>
  </si>
  <si>
    <t>郑雪颖</t>
  </si>
  <si>
    <t>A10</t>
  </si>
  <si>
    <t>0147</t>
  </si>
  <si>
    <t>张淑萍</t>
  </si>
  <si>
    <t>0104</t>
  </si>
  <si>
    <t>1129</t>
  </si>
  <si>
    <t>0036</t>
  </si>
  <si>
    <t>1141</t>
  </si>
  <si>
    <t>1191</t>
  </si>
  <si>
    <t>1409</t>
  </si>
  <si>
    <t>1386</t>
  </si>
  <si>
    <t>0646</t>
  </si>
  <si>
    <t>0706</t>
  </si>
  <si>
    <t>郭宇</t>
  </si>
  <si>
    <t>A12</t>
  </si>
  <si>
    <t>小学英语</t>
  </si>
  <si>
    <t>0931</t>
  </si>
  <si>
    <t>周沁妍</t>
  </si>
  <si>
    <t>A13</t>
  </si>
  <si>
    <t>1116</t>
  </si>
  <si>
    <t>胡颂</t>
  </si>
  <si>
    <t>1323</t>
  </si>
  <si>
    <t>0198</t>
  </si>
  <si>
    <t>0070</t>
  </si>
  <si>
    <t>0048</t>
  </si>
  <si>
    <t>0450</t>
  </si>
  <si>
    <t>1135</t>
  </si>
  <si>
    <t>0280</t>
  </si>
  <si>
    <t>0006</t>
  </si>
  <si>
    <t>1156</t>
  </si>
  <si>
    <t>徐怡冰</t>
  </si>
  <si>
    <t>A14</t>
  </si>
  <si>
    <t>小学科学</t>
  </si>
  <si>
    <t>0437</t>
  </si>
  <si>
    <t>陈嘉欣</t>
  </si>
  <si>
    <t>1414</t>
  </si>
  <si>
    <t>0359</t>
  </si>
  <si>
    <t>0296</t>
  </si>
  <si>
    <t>1254</t>
  </si>
  <si>
    <t>0597</t>
  </si>
  <si>
    <t>1541</t>
  </si>
  <si>
    <t>1356</t>
  </si>
  <si>
    <t>1255</t>
  </si>
  <si>
    <t>网上报
考编号</t>
  </si>
  <si>
    <t>0687</t>
  </si>
  <si>
    <t>黄秋燕</t>
  </si>
  <si>
    <t>A16</t>
  </si>
  <si>
    <t>幼儿园教师</t>
  </si>
  <si>
    <t>1464</t>
  </si>
  <si>
    <t>0158</t>
  </si>
  <si>
    <t>0037</t>
  </si>
  <si>
    <t>0503</t>
  </si>
  <si>
    <t>1388</t>
  </si>
  <si>
    <t>笔试、面试成绩、考试总成绩及入围体检人员名单公布（中学英语A01）</t>
  </si>
  <si>
    <t>笔试、面试成绩、考试总成绩及入围体检人员名单公布（中学物理A02）</t>
  </si>
  <si>
    <t>笔试、面试成绩、考试总成绩及入围体检人员名单公布（小学语文A04男）</t>
  </si>
  <si>
    <t>笔试、面试成绩、考试总成绩及入围体检人员名单公布（小学语文A05女）</t>
  </si>
  <si>
    <t>笔试、面试成绩、考试总成绩及入围体检人员名单公布（小学语文A07）</t>
  </si>
  <si>
    <t>笔试、面试成绩、考试总成绩及入围体检人员名单公布（小学数学A09男）</t>
  </si>
  <si>
    <t>笔试、面试成绩、考试总成绩及入围体检人员名单公布（小学数学A10女）</t>
  </si>
  <si>
    <t>笔试、面试成绩、考试总成绩及入围体检人员名单公布（小学英语A12男）</t>
  </si>
  <si>
    <t>笔试、面试成绩、考试总成绩及入围体检人员名单公布（小学英语A13）</t>
  </si>
  <si>
    <t>笔试、面试成绩、考试总成绩及入围体检人员名单公布（小学科学A14）</t>
  </si>
  <si>
    <t>笔试、面试成绩、考试总成绩及入围体检人员名单公布（幼儿园教师A16）</t>
  </si>
  <si>
    <t>面试序号</t>
  </si>
  <si>
    <t>缺考</t>
  </si>
  <si>
    <t>名次</t>
  </si>
  <si>
    <t>总成绩</t>
  </si>
  <si>
    <t>苏毅</t>
  </si>
  <si>
    <t>根据招聘公告中“有基层工作经历人员报考可享受以下优惠待遇：根据国办发〔2009〕3号、粤人发〔2007〕141号和粤组通〔2008〕50号等文件精神，具有基层工作经历满2年的高校毕业生，在同等条件下优先，其中大学生村官具有第一优先权。服务期满考核合格3年内（按颁发的证书日期至本公告发布之日计算时间）的“三支一扶”大学生和大学生村官，笔试成绩加10分，同等条件下优先聘用。符合条件人员凭有关证明材料享受优惠待遇。”苏毅考生符合加分条件。</t>
  </si>
  <si>
    <t>大学生村官笔试成绩加10分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</si>
</sst>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5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37" fillId="38" borderId="11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7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7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7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1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42" fillId="36" borderId="15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43" fillId="52" borderId="9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9" xfId="90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0" xfId="91" applyFont="1" applyAlignment="1">
      <alignment horizontal="center" vertical="center"/>
      <protection/>
    </xf>
    <xf numFmtId="0" fontId="3" fillId="0" borderId="20" xfId="9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3" xfId="90"/>
    <cellStyle name="常规 3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5.421875" style="14" customWidth="1"/>
    <col min="2" max="2" width="10.57421875" style="14" customWidth="1"/>
    <col min="3" max="3" width="9.7109375" style="14" customWidth="1"/>
    <col min="4" max="4" width="5.421875" style="14" customWidth="1"/>
    <col min="5" max="5" width="13.57421875" style="14" customWidth="1"/>
    <col min="6" max="6" width="9.140625" style="14" customWidth="1"/>
    <col min="7" max="7" width="10.28125" style="14" customWidth="1"/>
    <col min="8" max="8" width="10.8515625" style="14" customWidth="1"/>
    <col min="9" max="9" width="6.421875" style="14" customWidth="1"/>
    <col min="10" max="10" width="12.00390625" style="14" customWidth="1"/>
    <col min="11" max="11" width="6.57421875" style="14" customWidth="1"/>
    <col min="12" max="12" width="10.421875" style="14" customWidth="1"/>
    <col min="13" max="13" width="7.28125" style="14" customWidth="1"/>
    <col min="14" max="14" width="7.140625" style="14" customWidth="1"/>
    <col min="15" max="15" width="5.00390625" style="14" hidden="1" customWidth="1"/>
    <col min="16" max="16384" width="9.00390625" style="14" customWidth="1"/>
  </cols>
  <sheetData>
    <row r="1" spans="1:15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7" customHeight="1">
      <c r="A2" s="24" t="s">
        <v>165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  <c r="O3" s="2" t="s">
        <v>12</v>
      </c>
    </row>
    <row r="4" spans="1:15" ht="30" customHeight="1">
      <c r="A4" s="3">
        <v>6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7">
        <v>19101041</v>
      </c>
      <c r="H4" s="3">
        <v>68.25</v>
      </c>
      <c r="I4" s="3">
        <f>RANK(H4,$H$4:$H$13,0)</f>
        <v>1</v>
      </c>
      <c r="J4" s="3">
        <v>83.99999999999999</v>
      </c>
      <c r="K4" s="3">
        <f>RANK(J4,$J$4:$J$13,0)</f>
        <v>1</v>
      </c>
      <c r="L4" s="3">
        <f aca="true" t="shared" si="0" ref="L4:L12">H4*0.4+J4*0.6</f>
        <v>77.69999999999999</v>
      </c>
      <c r="M4" s="3">
        <f>RANK(L4,L4:L13,0)</f>
        <v>1</v>
      </c>
      <c r="N4" s="3" t="s">
        <v>18</v>
      </c>
      <c r="O4" s="9" t="s">
        <v>19</v>
      </c>
    </row>
    <row r="5" spans="1:15" ht="30" customHeight="1">
      <c r="A5" s="3">
        <v>1</v>
      </c>
      <c r="B5" s="3" t="s">
        <v>20</v>
      </c>
      <c r="C5" s="4" t="s">
        <v>21</v>
      </c>
      <c r="D5" s="3" t="s">
        <v>15</v>
      </c>
      <c r="E5" s="3" t="s">
        <v>16</v>
      </c>
      <c r="F5" s="6" t="s">
        <v>17</v>
      </c>
      <c r="G5" s="7">
        <v>19101015</v>
      </c>
      <c r="H5" s="3">
        <v>65.75</v>
      </c>
      <c r="I5" s="3">
        <f aca="true" t="shared" si="1" ref="I5:I13">RANK(H5,$H$4:$H$13,0)</f>
        <v>2</v>
      </c>
      <c r="J5" s="3">
        <v>83.6</v>
      </c>
      <c r="K5" s="3">
        <f aca="true" t="shared" si="2" ref="K5:K12">RANK(J5,$J$4:$J$13,0)</f>
        <v>2</v>
      </c>
      <c r="L5" s="3">
        <f t="shared" si="0"/>
        <v>76.46</v>
      </c>
      <c r="M5" s="3">
        <f>RANK(L5,L4:L13,0)</f>
        <v>2</v>
      </c>
      <c r="N5" s="3" t="s">
        <v>18</v>
      </c>
      <c r="O5" s="9" t="s">
        <v>19</v>
      </c>
    </row>
    <row r="6" spans="1:15" ht="30" customHeight="1">
      <c r="A6" s="3">
        <v>3</v>
      </c>
      <c r="B6" s="3" t="s">
        <v>22</v>
      </c>
      <c r="C6" s="3"/>
      <c r="D6" s="3" t="s">
        <v>15</v>
      </c>
      <c r="E6" s="3" t="s">
        <v>16</v>
      </c>
      <c r="F6" s="3" t="s">
        <v>17</v>
      </c>
      <c r="G6" s="7">
        <v>19101022</v>
      </c>
      <c r="H6" s="3">
        <v>65</v>
      </c>
      <c r="I6" s="3">
        <f t="shared" si="1"/>
        <v>5</v>
      </c>
      <c r="J6" s="3">
        <v>79.4</v>
      </c>
      <c r="K6" s="3">
        <f t="shared" si="2"/>
        <v>3</v>
      </c>
      <c r="L6" s="3">
        <f t="shared" si="0"/>
        <v>73.64</v>
      </c>
      <c r="M6" s="3">
        <f>RANK(L6,L4:L13,0)</f>
        <v>3</v>
      </c>
      <c r="N6" s="3"/>
      <c r="O6" s="9" t="s">
        <v>19</v>
      </c>
    </row>
    <row r="7" spans="1:15" ht="30" customHeight="1">
      <c r="A7" s="3">
        <v>4</v>
      </c>
      <c r="B7" s="3" t="s">
        <v>23</v>
      </c>
      <c r="C7" s="16"/>
      <c r="D7" s="3" t="s">
        <v>15</v>
      </c>
      <c r="E7" s="3" t="s">
        <v>16</v>
      </c>
      <c r="F7" s="16" t="s">
        <v>17</v>
      </c>
      <c r="G7" s="7">
        <v>19201002</v>
      </c>
      <c r="H7" s="3">
        <v>61.75</v>
      </c>
      <c r="I7" s="3">
        <f t="shared" si="1"/>
        <v>8</v>
      </c>
      <c r="J7" s="3">
        <v>79.3</v>
      </c>
      <c r="K7" s="3">
        <f t="shared" si="2"/>
        <v>4</v>
      </c>
      <c r="L7" s="3">
        <f t="shared" si="0"/>
        <v>72.28</v>
      </c>
      <c r="M7" s="3">
        <f>RANK(L7,L4:L13,0)</f>
        <v>4</v>
      </c>
      <c r="N7" s="3"/>
      <c r="O7" s="9" t="s">
        <v>19</v>
      </c>
    </row>
    <row r="8" spans="1:15" ht="30" customHeight="1">
      <c r="A8" s="3">
        <v>7</v>
      </c>
      <c r="B8" s="3" t="s">
        <v>24</v>
      </c>
      <c r="C8" s="3"/>
      <c r="D8" s="3" t="s">
        <v>15</v>
      </c>
      <c r="E8" s="3" t="s">
        <v>16</v>
      </c>
      <c r="F8" s="3" t="s">
        <v>17</v>
      </c>
      <c r="G8" s="7">
        <v>19101029</v>
      </c>
      <c r="H8" s="3">
        <v>61.75</v>
      </c>
      <c r="I8" s="3">
        <f t="shared" si="1"/>
        <v>8</v>
      </c>
      <c r="J8" s="3">
        <v>78.4</v>
      </c>
      <c r="K8" s="3">
        <f t="shared" si="2"/>
        <v>5</v>
      </c>
      <c r="L8" s="3">
        <f t="shared" si="0"/>
        <v>71.74000000000001</v>
      </c>
      <c r="M8" s="3">
        <f>RANK(L8,L4:L13,0)</f>
        <v>5</v>
      </c>
      <c r="N8" s="3"/>
      <c r="O8" s="9" t="s">
        <v>19</v>
      </c>
    </row>
    <row r="9" spans="1:15" ht="30" customHeight="1">
      <c r="A9" s="3">
        <v>9</v>
      </c>
      <c r="B9" s="3" t="s">
        <v>25</v>
      </c>
      <c r="C9" s="4"/>
      <c r="D9" s="3" t="s">
        <v>15</v>
      </c>
      <c r="E9" s="3" t="s">
        <v>16</v>
      </c>
      <c r="F9" s="6" t="s">
        <v>17</v>
      </c>
      <c r="G9" s="7">
        <v>19101002</v>
      </c>
      <c r="H9" s="3">
        <v>63</v>
      </c>
      <c r="I9" s="3">
        <f t="shared" si="1"/>
        <v>6</v>
      </c>
      <c r="J9" s="3">
        <v>74.3</v>
      </c>
      <c r="K9" s="3">
        <f t="shared" si="2"/>
        <v>7</v>
      </c>
      <c r="L9" s="3">
        <f t="shared" si="0"/>
        <v>69.78</v>
      </c>
      <c r="M9" s="3">
        <f>RANK(L9,L4:L13,0)</f>
        <v>6</v>
      </c>
      <c r="N9" s="3"/>
      <c r="O9" s="9" t="s">
        <v>19</v>
      </c>
    </row>
    <row r="10" spans="1:15" ht="30" customHeight="1">
      <c r="A10" s="3">
        <v>5</v>
      </c>
      <c r="B10" s="3" t="s">
        <v>26</v>
      </c>
      <c r="C10" s="4"/>
      <c r="D10" s="3" t="s">
        <v>15</v>
      </c>
      <c r="E10" s="3" t="s">
        <v>16</v>
      </c>
      <c r="F10" s="6" t="s">
        <v>17</v>
      </c>
      <c r="G10" s="7">
        <v>19101005</v>
      </c>
      <c r="H10" s="3">
        <v>61.5</v>
      </c>
      <c r="I10" s="3">
        <f t="shared" si="1"/>
        <v>10</v>
      </c>
      <c r="J10" s="3">
        <v>74.9</v>
      </c>
      <c r="K10" s="3">
        <f t="shared" si="2"/>
        <v>6</v>
      </c>
      <c r="L10" s="3">
        <f t="shared" si="0"/>
        <v>69.54</v>
      </c>
      <c r="M10" s="3">
        <f>RANK(L10,L4:L13,0)</f>
        <v>7</v>
      </c>
      <c r="N10" s="3"/>
      <c r="O10" s="9" t="s">
        <v>19</v>
      </c>
    </row>
    <row r="11" spans="1:15" ht="30" customHeight="1">
      <c r="A11" s="3">
        <v>8</v>
      </c>
      <c r="B11" s="3" t="s">
        <v>27</v>
      </c>
      <c r="C11" s="3"/>
      <c r="D11" s="3" t="s">
        <v>15</v>
      </c>
      <c r="E11" s="3" t="s">
        <v>16</v>
      </c>
      <c r="F11" s="3" t="s">
        <v>17</v>
      </c>
      <c r="G11" s="7">
        <v>19101028</v>
      </c>
      <c r="H11" s="3">
        <v>62.75</v>
      </c>
      <c r="I11" s="3">
        <f t="shared" si="1"/>
        <v>7</v>
      </c>
      <c r="J11" s="3">
        <v>73</v>
      </c>
      <c r="K11" s="3">
        <f t="shared" si="2"/>
        <v>8</v>
      </c>
      <c r="L11" s="3">
        <f t="shared" si="0"/>
        <v>68.9</v>
      </c>
      <c r="M11" s="3">
        <f>RANK(L11,L4:L13,0)</f>
        <v>8</v>
      </c>
      <c r="N11" s="3"/>
      <c r="O11" s="9" t="s">
        <v>19</v>
      </c>
    </row>
    <row r="12" spans="1:15" ht="30" customHeight="1">
      <c r="A12" s="3">
        <v>2</v>
      </c>
      <c r="B12" s="3" t="s">
        <v>28</v>
      </c>
      <c r="C12" s="3"/>
      <c r="D12" s="3" t="s">
        <v>15</v>
      </c>
      <c r="E12" s="3" t="s">
        <v>16</v>
      </c>
      <c r="F12" s="3" t="s">
        <v>17</v>
      </c>
      <c r="G12" s="7">
        <v>19101033</v>
      </c>
      <c r="H12" s="3">
        <v>65.75</v>
      </c>
      <c r="I12" s="3">
        <f t="shared" si="1"/>
        <v>2</v>
      </c>
      <c r="J12" s="3">
        <v>65</v>
      </c>
      <c r="K12" s="3">
        <f t="shared" si="2"/>
        <v>9</v>
      </c>
      <c r="L12" s="3">
        <f t="shared" si="0"/>
        <v>65.3</v>
      </c>
      <c r="M12" s="3">
        <f>RANK(L12,L4:L13,0)</f>
        <v>9</v>
      </c>
      <c r="N12" s="3"/>
      <c r="O12" s="9" t="s">
        <v>19</v>
      </c>
    </row>
    <row r="13" spans="1:15" ht="30" customHeight="1">
      <c r="A13" s="3">
        <v>10</v>
      </c>
      <c r="B13" s="3" t="s">
        <v>29</v>
      </c>
      <c r="C13" s="4"/>
      <c r="D13" s="3" t="s">
        <v>15</v>
      </c>
      <c r="E13" s="3" t="s">
        <v>16</v>
      </c>
      <c r="F13" s="6" t="s">
        <v>17</v>
      </c>
      <c r="G13" s="7">
        <v>19101016</v>
      </c>
      <c r="H13" s="3">
        <v>65.25</v>
      </c>
      <c r="I13" s="3">
        <f t="shared" si="1"/>
        <v>4</v>
      </c>
      <c r="J13" s="3"/>
      <c r="K13" s="3"/>
      <c r="L13" s="3">
        <v>0</v>
      </c>
      <c r="M13" s="3"/>
      <c r="N13" s="3" t="s">
        <v>30</v>
      </c>
      <c r="O13" s="9" t="s">
        <v>19</v>
      </c>
    </row>
  </sheetData>
  <sheetProtection/>
  <mergeCells count="2">
    <mergeCell ref="A1:O1"/>
    <mergeCell ref="A2:O2"/>
  </mergeCells>
  <printOptions horizontalCentered="1"/>
  <pageMargins left="0.2" right="0.2" top="0.43000000000000005" bottom="0.39" header="0.31" footer="0.31"/>
  <pageSetup horizontalDpi="600" verticalDpi="600" orientation="portrait" paperSize="9" scale="12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4">
      <selection activeCell="C6" sqref="C6:C13"/>
    </sheetView>
  </sheetViews>
  <sheetFormatPr defaultColWidth="9.140625" defaultRowHeight="15"/>
  <cols>
    <col min="1" max="1" width="6.140625" style="14" customWidth="1"/>
    <col min="2" max="2" width="8.140625" style="14" customWidth="1"/>
    <col min="3" max="3" width="9.28125" style="14" customWidth="1"/>
    <col min="4" max="4" width="9.8515625" style="14" customWidth="1"/>
    <col min="5" max="5" width="11.8515625" style="14" customWidth="1"/>
    <col min="6" max="6" width="6.421875" style="14" customWidth="1"/>
    <col min="7" max="7" width="10.7109375" style="14" customWidth="1"/>
    <col min="8" max="8" width="12.8515625" style="14" customWidth="1"/>
    <col min="9" max="9" width="7.00390625" style="14" customWidth="1"/>
    <col min="10" max="10" width="10.421875" style="14" customWidth="1"/>
    <col min="11" max="11" width="7.00390625" style="14" customWidth="1"/>
    <col min="12" max="12" width="12.140625" style="14" customWidth="1"/>
    <col min="13" max="13" width="8.421875" style="14" customWidth="1"/>
    <col min="14" max="16384" width="9.00390625" style="14" customWidth="1"/>
  </cols>
  <sheetData>
    <row r="1" spans="1:14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7" customHeight="1">
      <c r="A2" s="24" t="s">
        <v>174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ht="30" customHeight="1">
      <c r="A4" s="3">
        <v>10</v>
      </c>
      <c r="B4" s="3" t="s">
        <v>141</v>
      </c>
      <c r="C4" s="3" t="s">
        <v>142</v>
      </c>
      <c r="D4" s="3" t="s">
        <v>143</v>
      </c>
      <c r="E4" s="3" t="s">
        <v>144</v>
      </c>
      <c r="F4" s="7" t="s">
        <v>17</v>
      </c>
      <c r="G4" s="3">
        <v>19114021</v>
      </c>
      <c r="H4" s="3">
        <v>84.75</v>
      </c>
      <c r="I4" s="3">
        <f aca="true" t="shared" si="0" ref="I4:I13">RANK(H4,$H$4:$H$13,0)</f>
        <v>3</v>
      </c>
      <c r="J4" s="3">
        <v>81.2</v>
      </c>
      <c r="K4" s="3">
        <f aca="true" t="shared" si="1" ref="K4:K13">RANK(J4,$J$4:$J$13,0)</f>
        <v>2</v>
      </c>
      <c r="L4" s="3">
        <f aca="true" t="shared" si="2" ref="L4:L13">H4*0.4+J4*0.6</f>
        <v>82.62</v>
      </c>
      <c r="M4" s="3">
        <f aca="true" t="shared" si="3" ref="M4:M13">RANK(L4,$L$4:$L$13,0)</f>
        <v>1</v>
      </c>
      <c r="N4" s="17" t="s">
        <v>18</v>
      </c>
    </row>
    <row r="5" spans="1:14" ht="30" customHeight="1">
      <c r="A5" s="3">
        <v>4</v>
      </c>
      <c r="B5" s="3" t="s">
        <v>145</v>
      </c>
      <c r="C5" s="3" t="s">
        <v>146</v>
      </c>
      <c r="D5" s="3" t="s">
        <v>143</v>
      </c>
      <c r="E5" s="3" t="s">
        <v>144</v>
      </c>
      <c r="F5" s="7" t="s">
        <v>17</v>
      </c>
      <c r="G5" s="3">
        <v>19114039</v>
      </c>
      <c r="H5" s="3">
        <v>86</v>
      </c>
      <c r="I5" s="3">
        <f t="shared" si="0"/>
        <v>1</v>
      </c>
      <c r="J5" s="3">
        <v>80.2</v>
      </c>
      <c r="K5" s="3">
        <f t="shared" si="1"/>
        <v>3</v>
      </c>
      <c r="L5" s="3">
        <f t="shared" si="2"/>
        <v>82.52</v>
      </c>
      <c r="M5" s="3">
        <f t="shared" si="3"/>
        <v>2</v>
      </c>
      <c r="N5" s="17" t="s">
        <v>18</v>
      </c>
    </row>
    <row r="6" spans="1:14" ht="30" customHeight="1">
      <c r="A6" s="3">
        <v>2</v>
      </c>
      <c r="B6" s="3" t="s">
        <v>147</v>
      </c>
      <c r="C6" s="3"/>
      <c r="D6" s="3" t="s">
        <v>143</v>
      </c>
      <c r="E6" s="3" t="s">
        <v>144</v>
      </c>
      <c r="F6" s="7" t="s">
        <v>17</v>
      </c>
      <c r="G6" s="3">
        <v>19114011</v>
      </c>
      <c r="H6" s="3">
        <v>80.5</v>
      </c>
      <c r="I6" s="3">
        <f t="shared" si="0"/>
        <v>8</v>
      </c>
      <c r="J6" s="3">
        <v>81.5</v>
      </c>
      <c r="K6" s="3">
        <f t="shared" si="1"/>
        <v>1</v>
      </c>
      <c r="L6" s="3">
        <f t="shared" si="2"/>
        <v>81.1</v>
      </c>
      <c r="M6" s="3">
        <f t="shared" si="3"/>
        <v>3</v>
      </c>
      <c r="N6" s="17"/>
    </row>
    <row r="7" spans="1:14" ht="30" customHeight="1">
      <c r="A7" s="3">
        <v>5</v>
      </c>
      <c r="B7" s="3" t="s">
        <v>148</v>
      </c>
      <c r="C7" s="3"/>
      <c r="D7" s="3" t="s">
        <v>143</v>
      </c>
      <c r="E7" s="3" t="s">
        <v>144</v>
      </c>
      <c r="F7" s="7" t="s">
        <v>17</v>
      </c>
      <c r="G7" s="3">
        <v>19114041</v>
      </c>
      <c r="H7" s="3">
        <v>84.75</v>
      </c>
      <c r="I7" s="3">
        <f t="shared" si="0"/>
        <v>3</v>
      </c>
      <c r="J7" s="3">
        <v>77.10000000000001</v>
      </c>
      <c r="K7" s="3">
        <f t="shared" si="1"/>
        <v>6</v>
      </c>
      <c r="L7" s="3">
        <f t="shared" si="2"/>
        <v>80.16</v>
      </c>
      <c r="M7" s="3">
        <f t="shared" si="3"/>
        <v>4</v>
      </c>
      <c r="N7" s="17"/>
    </row>
    <row r="8" spans="1:14" ht="30" customHeight="1">
      <c r="A8" s="3">
        <v>7</v>
      </c>
      <c r="B8" s="3" t="s">
        <v>149</v>
      </c>
      <c r="C8" s="3"/>
      <c r="D8" s="3" t="s">
        <v>143</v>
      </c>
      <c r="E8" s="3" t="s">
        <v>144</v>
      </c>
      <c r="F8" s="7" t="s">
        <v>17</v>
      </c>
      <c r="G8" s="3">
        <v>19114042</v>
      </c>
      <c r="H8" s="3">
        <v>85.75</v>
      </c>
      <c r="I8" s="3">
        <f t="shared" si="0"/>
        <v>2</v>
      </c>
      <c r="J8" s="3">
        <v>75.4</v>
      </c>
      <c r="K8" s="3">
        <f t="shared" si="1"/>
        <v>9</v>
      </c>
      <c r="L8" s="3">
        <f t="shared" si="2"/>
        <v>79.54</v>
      </c>
      <c r="M8" s="3">
        <f t="shared" si="3"/>
        <v>5</v>
      </c>
      <c r="N8" s="17"/>
    </row>
    <row r="9" spans="1:14" ht="30" customHeight="1">
      <c r="A9" s="3">
        <v>3</v>
      </c>
      <c r="B9" s="3" t="s">
        <v>150</v>
      </c>
      <c r="C9" s="3"/>
      <c r="D9" s="3" t="s">
        <v>143</v>
      </c>
      <c r="E9" s="3" t="s">
        <v>144</v>
      </c>
      <c r="F9" s="7" t="s">
        <v>17</v>
      </c>
      <c r="G9" s="3">
        <v>19114017</v>
      </c>
      <c r="H9" s="3">
        <v>80.25</v>
      </c>
      <c r="I9" s="3">
        <f t="shared" si="0"/>
        <v>9</v>
      </c>
      <c r="J9" s="3">
        <v>79</v>
      </c>
      <c r="K9" s="3">
        <f t="shared" si="1"/>
        <v>4</v>
      </c>
      <c r="L9" s="3">
        <f t="shared" si="2"/>
        <v>79.5</v>
      </c>
      <c r="M9" s="3">
        <f t="shared" si="3"/>
        <v>6</v>
      </c>
      <c r="N9" s="17"/>
    </row>
    <row r="10" spans="1:14" ht="30" customHeight="1">
      <c r="A10" s="3">
        <v>9</v>
      </c>
      <c r="B10" s="3" t="s">
        <v>151</v>
      </c>
      <c r="C10" s="3"/>
      <c r="D10" s="3" t="s">
        <v>143</v>
      </c>
      <c r="E10" s="3" t="s">
        <v>144</v>
      </c>
      <c r="F10" s="7" t="s">
        <v>17</v>
      </c>
      <c r="G10" s="3">
        <v>19114033</v>
      </c>
      <c r="H10" s="3">
        <v>83.25</v>
      </c>
      <c r="I10" s="3">
        <f t="shared" si="0"/>
        <v>5</v>
      </c>
      <c r="J10" s="3">
        <v>76.8</v>
      </c>
      <c r="K10" s="3">
        <f t="shared" si="1"/>
        <v>8</v>
      </c>
      <c r="L10" s="3">
        <f t="shared" si="2"/>
        <v>79.38</v>
      </c>
      <c r="M10" s="3">
        <f t="shared" si="3"/>
        <v>7</v>
      </c>
      <c r="N10" s="17"/>
    </row>
    <row r="11" spans="1:14" ht="30" customHeight="1">
      <c r="A11" s="3">
        <v>8</v>
      </c>
      <c r="B11" s="3" t="s">
        <v>152</v>
      </c>
      <c r="C11" s="3"/>
      <c r="D11" s="3" t="s">
        <v>143</v>
      </c>
      <c r="E11" s="3" t="s">
        <v>144</v>
      </c>
      <c r="F11" s="7" t="s">
        <v>17</v>
      </c>
      <c r="G11" s="3">
        <v>19114006</v>
      </c>
      <c r="H11" s="3">
        <v>81.25</v>
      </c>
      <c r="I11" s="3">
        <f t="shared" si="0"/>
        <v>7</v>
      </c>
      <c r="J11" s="3">
        <v>77.8</v>
      </c>
      <c r="K11" s="3">
        <f t="shared" si="1"/>
        <v>5</v>
      </c>
      <c r="L11" s="3">
        <f t="shared" si="2"/>
        <v>79.18</v>
      </c>
      <c r="M11" s="3">
        <f t="shared" si="3"/>
        <v>8</v>
      </c>
      <c r="N11" s="17"/>
    </row>
    <row r="12" spans="1:14" ht="30" customHeight="1">
      <c r="A12" s="3">
        <v>1</v>
      </c>
      <c r="B12" s="3" t="s">
        <v>153</v>
      </c>
      <c r="C12" s="3"/>
      <c r="D12" s="3" t="s">
        <v>143</v>
      </c>
      <c r="E12" s="3" t="s">
        <v>144</v>
      </c>
      <c r="F12" s="7" t="s">
        <v>35</v>
      </c>
      <c r="G12" s="3">
        <v>19114012</v>
      </c>
      <c r="H12" s="3">
        <v>81.75</v>
      </c>
      <c r="I12" s="3">
        <f t="shared" si="0"/>
        <v>6</v>
      </c>
      <c r="J12" s="3">
        <v>76.89999999999999</v>
      </c>
      <c r="K12" s="3">
        <f t="shared" si="1"/>
        <v>7</v>
      </c>
      <c r="L12" s="3">
        <f t="shared" si="2"/>
        <v>78.84</v>
      </c>
      <c r="M12" s="3">
        <f t="shared" si="3"/>
        <v>9</v>
      </c>
      <c r="N12" s="17"/>
    </row>
    <row r="13" spans="1:14" ht="30" customHeight="1">
      <c r="A13" s="3">
        <v>6</v>
      </c>
      <c r="B13" s="3" t="s">
        <v>154</v>
      </c>
      <c r="C13" s="3"/>
      <c r="D13" s="3" t="s">
        <v>143</v>
      </c>
      <c r="E13" s="3" t="s">
        <v>144</v>
      </c>
      <c r="F13" s="7" t="s">
        <v>35</v>
      </c>
      <c r="G13" s="3">
        <v>19114016</v>
      </c>
      <c r="H13" s="3">
        <v>80.25</v>
      </c>
      <c r="I13" s="3">
        <f t="shared" si="0"/>
        <v>9</v>
      </c>
      <c r="J13" s="3">
        <v>60.7</v>
      </c>
      <c r="K13" s="3">
        <f t="shared" si="1"/>
        <v>10</v>
      </c>
      <c r="L13" s="3">
        <f t="shared" si="2"/>
        <v>68.52000000000001</v>
      </c>
      <c r="M13" s="3">
        <f t="shared" si="3"/>
        <v>10</v>
      </c>
      <c r="N13" s="17"/>
    </row>
  </sheetData>
  <sheetProtection/>
  <mergeCells count="2">
    <mergeCell ref="A1:N1"/>
    <mergeCell ref="A2:N2"/>
  </mergeCells>
  <printOptions horizontalCentered="1"/>
  <pageMargins left="0.2" right="0.2" top="0.98" bottom="0.98" header="0.51" footer="0.51"/>
  <pageSetup horizontalDpi="600" verticalDpi="600"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P11" sqref="P11"/>
    </sheetView>
  </sheetViews>
  <sheetFormatPr defaultColWidth="9.28125" defaultRowHeight="15"/>
  <cols>
    <col min="1" max="1" width="5.7109375" style="0" customWidth="1"/>
    <col min="2" max="2" width="11.421875" style="0" customWidth="1"/>
    <col min="3" max="3" width="8.140625" style="0" customWidth="1"/>
    <col min="4" max="4" width="7.7109375" style="0" customWidth="1"/>
    <col min="5" max="5" width="11.00390625" style="0" customWidth="1"/>
    <col min="6" max="6" width="3.57421875" style="0" customWidth="1"/>
    <col min="7" max="7" width="10.421875" style="0" customWidth="1"/>
    <col min="8" max="8" width="12.57421875" style="0" customWidth="1"/>
    <col min="9" max="9" width="9.421875" style="0" customWidth="1"/>
    <col min="10" max="10" width="12.8515625" style="0" customWidth="1"/>
  </cols>
  <sheetData>
    <row r="1" spans="1:14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 customHeight="1">
      <c r="A2" s="24" t="s">
        <v>175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0.25" customHeight="1">
      <c r="A3" s="2" t="s">
        <v>176</v>
      </c>
      <c r="B3" s="2" t="s">
        <v>155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5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s="1" customFormat="1" ht="30" customHeight="1">
      <c r="A4" s="3">
        <v>1</v>
      </c>
      <c r="B4" s="4" t="s">
        <v>156</v>
      </c>
      <c r="C4" s="4" t="s">
        <v>157</v>
      </c>
      <c r="D4" s="3" t="s">
        <v>158</v>
      </c>
      <c r="E4" s="3" t="s">
        <v>159</v>
      </c>
      <c r="F4" s="6" t="s">
        <v>17</v>
      </c>
      <c r="G4" s="7">
        <v>19116003</v>
      </c>
      <c r="H4" s="8">
        <v>73.25</v>
      </c>
      <c r="I4" s="3">
        <f aca="true" t="shared" si="0" ref="I4:I9">RANK(H4,$H$4:$H$9,0)</f>
        <v>1</v>
      </c>
      <c r="J4" s="9">
        <v>79.4</v>
      </c>
      <c r="K4" s="3">
        <f>RANK(J4,$J$4:$J$9,0)</f>
        <v>3</v>
      </c>
      <c r="L4" s="11">
        <f aca="true" t="shared" si="1" ref="L4:L9">H4*0.4+J4*0.6</f>
        <v>76.94</v>
      </c>
      <c r="M4" s="3">
        <f aca="true" t="shared" si="2" ref="M4:M9">RANK(L4,$L$4:$L$9,0)</f>
        <v>1</v>
      </c>
      <c r="N4" s="12" t="s">
        <v>18</v>
      </c>
    </row>
    <row r="5" spans="1:14" s="1" customFormat="1" ht="30" customHeight="1">
      <c r="A5" s="3">
        <v>2</v>
      </c>
      <c r="B5" s="4" t="s">
        <v>160</v>
      </c>
      <c r="C5" s="4"/>
      <c r="D5" s="3" t="s">
        <v>158</v>
      </c>
      <c r="E5" s="3" t="s">
        <v>159</v>
      </c>
      <c r="F5" s="6" t="s">
        <v>17</v>
      </c>
      <c r="G5" s="7">
        <v>19116001</v>
      </c>
      <c r="H5" s="8">
        <v>67.25</v>
      </c>
      <c r="I5" s="3">
        <f t="shared" si="0"/>
        <v>2</v>
      </c>
      <c r="J5" s="9">
        <v>81</v>
      </c>
      <c r="K5" s="3">
        <f>RANK(J5,$J$4:$J$9,0)</f>
        <v>2</v>
      </c>
      <c r="L5" s="11">
        <f t="shared" si="1"/>
        <v>75.5</v>
      </c>
      <c r="M5" s="3">
        <f t="shared" si="2"/>
        <v>2</v>
      </c>
      <c r="N5" s="13"/>
    </row>
    <row r="6" spans="1:14" s="1" customFormat="1" ht="30" customHeight="1">
      <c r="A6" s="3">
        <v>3</v>
      </c>
      <c r="B6" s="4" t="s">
        <v>161</v>
      </c>
      <c r="C6" s="4"/>
      <c r="D6" s="3" t="s">
        <v>158</v>
      </c>
      <c r="E6" s="3" t="s">
        <v>159</v>
      </c>
      <c r="F6" s="6" t="s">
        <v>17</v>
      </c>
      <c r="G6" s="7">
        <v>19116005</v>
      </c>
      <c r="H6" s="8">
        <v>66.75</v>
      </c>
      <c r="I6" s="3">
        <f t="shared" si="0"/>
        <v>3</v>
      </c>
      <c r="J6" s="9">
        <v>81.1</v>
      </c>
      <c r="K6" s="3">
        <f>RANK(J6,$J$4:$J$9,0)</f>
        <v>1</v>
      </c>
      <c r="L6" s="11">
        <f t="shared" si="1"/>
        <v>75.36</v>
      </c>
      <c r="M6" s="3">
        <f t="shared" si="2"/>
        <v>3</v>
      </c>
      <c r="N6" s="13"/>
    </row>
    <row r="7" spans="1:14" s="1" customFormat="1" ht="30" customHeight="1">
      <c r="A7" s="3">
        <v>5</v>
      </c>
      <c r="B7" s="4" t="s">
        <v>162</v>
      </c>
      <c r="C7" s="4"/>
      <c r="D7" s="3" t="s">
        <v>158</v>
      </c>
      <c r="E7" s="3" t="s">
        <v>159</v>
      </c>
      <c r="F7" s="6" t="s">
        <v>17</v>
      </c>
      <c r="G7" s="7">
        <v>19116006</v>
      </c>
      <c r="H7" s="8">
        <v>60.75</v>
      </c>
      <c r="I7" s="3">
        <f t="shared" si="0"/>
        <v>5</v>
      </c>
      <c r="J7" s="9">
        <v>74.7</v>
      </c>
      <c r="K7" s="3">
        <f>RANK(J7,$J$4:$J$9,0)</f>
        <v>4</v>
      </c>
      <c r="L7" s="11">
        <f t="shared" si="1"/>
        <v>69.12</v>
      </c>
      <c r="M7" s="3">
        <f t="shared" si="2"/>
        <v>4</v>
      </c>
      <c r="N7" s="13"/>
    </row>
    <row r="8" spans="1:14" s="1" customFormat="1" ht="30" customHeight="1">
      <c r="A8" s="3">
        <v>4</v>
      </c>
      <c r="B8" s="4" t="s">
        <v>163</v>
      </c>
      <c r="C8" s="4"/>
      <c r="D8" s="3" t="s">
        <v>158</v>
      </c>
      <c r="E8" s="3" t="s">
        <v>159</v>
      </c>
      <c r="F8" s="6" t="s">
        <v>17</v>
      </c>
      <c r="G8" s="7">
        <v>19116004</v>
      </c>
      <c r="H8" s="8">
        <v>62.5</v>
      </c>
      <c r="I8" s="3">
        <f t="shared" si="0"/>
        <v>4</v>
      </c>
      <c r="J8" s="9"/>
      <c r="K8" s="20" t="s">
        <v>177</v>
      </c>
      <c r="L8" s="11">
        <f t="shared" si="1"/>
        <v>25</v>
      </c>
      <c r="M8" s="3">
        <f t="shared" si="2"/>
        <v>5</v>
      </c>
      <c r="N8" s="13"/>
    </row>
    <row r="9" spans="1:14" s="1" customFormat="1" ht="30" customHeight="1">
      <c r="A9" s="3">
        <v>6</v>
      </c>
      <c r="B9" s="4" t="s">
        <v>164</v>
      </c>
      <c r="C9" s="4"/>
      <c r="D9" s="3" t="s">
        <v>158</v>
      </c>
      <c r="E9" s="3" t="s">
        <v>159</v>
      </c>
      <c r="F9" s="6" t="s">
        <v>17</v>
      </c>
      <c r="G9" s="7">
        <v>19116002</v>
      </c>
      <c r="H9" s="8">
        <v>60.5</v>
      </c>
      <c r="I9" s="3">
        <f t="shared" si="0"/>
        <v>6</v>
      </c>
      <c r="J9" s="10"/>
      <c r="K9" s="3"/>
      <c r="L9" s="11">
        <f t="shared" si="1"/>
        <v>24.200000000000003</v>
      </c>
      <c r="M9" s="3">
        <f t="shared" si="2"/>
        <v>6</v>
      </c>
      <c r="N9" s="13"/>
    </row>
  </sheetData>
  <sheetProtection/>
  <mergeCells count="2">
    <mergeCell ref="A1:N1"/>
    <mergeCell ref="A2:N2"/>
  </mergeCells>
  <printOptions horizontalCentered="1"/>
  <pageMargins left="0.2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7109375" style="14" customWidth="1"/>
    <col min="2" max="2" width="10.140625" style="14" customWidth="1"/>
    <col min="3" max="3" width="10.421875" style="14" customWidth="1"/>
    <col min="4" max="4" width="7.7109375" style="14" customWidth="1"/>
    <col min="5" max="5" width="12.7109375" style="14" customWidth="1"/>
    <col min="6" max="6" width="5.57421875" style="14" customWidth="1"/>
    <col min="7" max="7" width="10.28125" style="14" customWidth="1"/>
    <col min="8" max="8" width="10.8515625" style="14" customWidth="1"/>
    <col min="9" max="9" width="6.421875" style="14" customWidth="1"/>
    <col min="10" max="10" width="10.421875" style="14" customWidth="1"/>
    <col min="11" max="11" width="8.8515625" style="14" customWidth="1"/>
    <col min="12" max="12" width="9.28125" style="14" customWidth="1"/>
    <col min="13" max="16384" width="9.00390625" style="14" customWidth="1"/>
  </cols>
  <sheetData>
    <row r="1" spans="1:12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7" customHeight="1">
      <c r="A2" s="24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ht="30" customHeight="1">
      <c r="A4" s="3">
        <v>4</v>
      </c>
      <c r="B4" s="3" t="s">
        <v>31</v>
      </c>
      <c r="C4" s="16" t="s">
        <v>32</v>
      </c>
      <c r="D4" s="3" t="s">
        <v>33</v>
      </c>
      <c r="E4" s="3" t="s">
        <v>34</v>
      </c>
      <c r="F4" s="16" t="s">
        <v>35</v>
      </c>
      <c r="G4" s="7">
        <v>19102004</v>
      </c>
      <c r="H4" s="3">
        <v>79</v>
      </c>
      <c r="I4" s="3">
        <f>RANK(H4,$H$4:$H$8,0)</f>
        <v>1</v>
      </c>
      <c r="J4" s="3">
        <v>84.1</v>
      </c>
      <c r="K4" s="3">
        <f>RANK(J4,$J$4:$J$8,0)</f>
        <v>1</v>
      </c>
      <c r="L4" s="9">
        <f>H4*0.4+J4*0.6</f>
        <v>82.06</v>
      </c>
      <c r="M4" s="3">
        <f>RANK(L4,$L$4:$L$8,0)</f>
        <v>1</v>
      </c>
      <c r="N4" s="17" t="s">
        <v>18</v>
      </c>
    </row>
    <row r="5" spans="1:14" ht="30" customHeight="1">
      <c r="A5" s="3">
        <v>3</v>
      </c>
      <c r="B5" s="3" t="s">
        <v>36</v>
      </c>
      <c r="C5" s="3"/>
      <c r="D5" s="3" t="s">
        <v>33</v>
      </c>
      <c r="E5" s="3" t="s">
        <v>34</v>
      </c>
      <c r="F5" s="3" t="s">
        <v>17</v>
      </c>
      <c r="G5" s="7">
        <v>19102014</v>
      </c>
      <c r="H5" s="3">
        <v>74.25</v>
      </c>
      <c r="I5" s="3">
        <f>RANK(H5,$H$4:$H$8,0)</f>
        <v>4</v>
      </c>
      <c r="J5" s="3">
        <v>80.5</v>
      </c>
      <c r="K5" s="3">
        <f>RANK(J5,$J$4:$J$8,0)</f>
        <v>2</v>
      </c>
      <c r="L5" s="9">
        <f>H5*0.4+J5*0.6</f>
        <v>78</v>
      </c>
      <c r="M5" s="3">
        <f>RANK(L5,$L$4:$L$8,0)</f>
        <v>2</v>
      </c>
      <c r="N5" s="17"/>
    </row>
    <row r="6" spans="1:14" ht="30" customHeight="1">
      <c r="A6" s="3">
        <v>1</v>
      </c>
      <c r="B6" s="3" t="s">
        <v>37</v>
      </c>
      <c r="C6" s="4"/>
      <c r="D6" s="3" t="s">
        <v>33</v>
      </c>
      <c r="E6" s="3" t="s">
        <v>34</v>
      </c>
      <c r="F6" s="6" t="s">
        <v>17</v>
      </c>
      <c r="G6" s="7">
        <v>19102001</v>
      </c>
      <c r="H6" s="3">
        <v>71</v>
      </c>
      <c r="I6" s="3">
        <f>RANK(H6,$H$4:$H$8,0)</f>
        <v>5</v>
      </c>
      <c r="J6" s="3">
        <v>78.8</v>
      </c>
      <c r="K6" s="3">
        <f>RANK(J6,$J$4:$J$8,0)</f>
        <v>3</v>
      </c>
      <c r="L6" s="9">
        <f>H6*0.4+J6*0.6</f>
        <v>75.67999999999999</v>
      </c>
      <c r="M6" s="3">
        <f>RANK(L6,$L$4:$L$8,0)</f>
        <v>3</v>
      </c>
      <c r="N6" s="17"/>
    </row>
    <row r="7" spans="1:14" ht="30" customHeight="1">
      <c r="A7" s="3">
        <v>2</v>
      </c>
      <c r="B7" s="3" t="s">
        <v>38</v>
      </c>
      <c r="C7" s="3"/>
      <c r="D7" s="3" t="s">
        <v>33</v>
      </c>
      <c r="E7" s="3" t="s">
        <v>34</v>
      </c>
      <c r="F7" s="3" t="s">
        <v>17</v>
      </c>
      <c r="G7" s="7">
        <v>19102025</v>
      </c>
      <c r="H7" s="3">
        <v>75</v>
      </c>
      <c r="I7" s="3">
        <f>RANK(H7,$H$4:$H$8,0)</f>
        <v>3</v>
      </c>
      <c r="J7" s="3">
        <v>72.3</v>
      </c>
      <c r="K7" s="3">
        <f>RANK(J7,$J$4:$J$8,0)</f>
        <v>4</v>
      </c>
      <c r="L7" s="9">
        <f>H7*0.4+J7*0.6</f>
        <v>73.38</v>
      </c>
      <c r="M7" s="3">
        <f>RANK(L7,$L$4:$L$8,0)</f>
        <v>4</v>
      </c>
      <c r="N7" s="17"/>
    </row>
    <row r="8" spans="1:14" ht="30" customHeight="1">
      <c r="A8" s="3">
        <v>5</v>
      </c>
      <c r="B8" s="3" t="s">
        <v>39</v>
      </c>
      <c r="C8" s="4"/>
      <c r="D8" s="3" t="s">
        <v>33</v>
      </c>
      <c r="E8" s="3" t="s">
        <v>34</v>
      </c>
      <c r="F8" s="6" t="s">
        <v>17</v>
      </c>
      <c r="G8" s="7">
        <v>19102010</v>
      </c>
      <c r="H8" s="3">
        <v>78.75</v>
      </c>
      <c r="I8" s="3">
        <f>RANK(H8,$H$4:$H$8,0)</f>
        <v>2</v>
      </c>
      <c r="J8" s="3"/>
      <c r="K8" s="3" t="s">
        <v>30</v>
      </c>
      <c r="L8" s="9">
        <f>H8*0.4+J8*0.6</f>
        <v>31.5</v>
      </c>
      <c r="M8" s="3">
        <f>RANK(L8,$L$4:$L$8,0)</f>
        <v>5</v>
      </c>
      <c r="N8" s="17"/>
    </row>
  </sheetData>
  <sheetProtection selectLockedCells="1" selectUnlockedCells="1"/>
  <mergeCells count="2">
    <mergeCell ref="A1:L1"/>
    <mergeCell ref="A2:L2"/>
  </mergeCells>
  <printOptions horizontalCentered="1"/>
  <pageMargins left="0.2" right="0.2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9" sqref="C9:C19"/>
    </sheetView>
  </sheetViews>
  <sheetFormatPr defaultColWidth="9.140625" defaultRowHeight="15"/>
  <cols>
    <col min="1" max="1" width="5.421875" style="14" customWidth="1"/>
    <col min="2" max="2" width="10.57421875" style="14" customWidth="1"/>
    <col min="3" max="3" width="9.7109375" style="14" customWidth="1"/>
    <col min="4" max="4" width="5.421875" style="14" customWidth="1"/>
    <col min="5" max="5" width="13.57421875" style="14" customWidth="1"/>
    <col min="6" max="6" width="9.140625" style="14" customWidth="1"/>
    <col min="7" max="7" width="10.28125" style="14" customWidth="1"/>
    <col min="8" max="8" width="10.8515625" style="14" customWidth="1"/>
    <col min="9" max="9" width="6.8515625" style="14" customWidth="1"/>
    <col min="10" max="10" width="12.28125" style="14" customWidth="1"/>
    <col min="11" max="11" width="7.421875" style="14" customWidth="1"/>
    <col min="12" max="12" width="10.8515625" style="14" customWidth="1"/>
    <col min="13" max="13" width="7.28125" style="14" customWidth="1"/>
    <col min="14" max="16384" width="9.00390625" style="14" customWidth="1"/>
  </cols>
  <sheetData>
    <row r="1" spans="1:12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7" customHeight="1">
      <c r="A2" s="24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ht="30" customHeight="1">
      <c r="A4" s="3">
        <v>9</v>
      </c>
      <c r="B4" s="3" t="s">
        <v>40</v>
      </c>
      <c r="C4" s="4" t="s">
        <v>41</v>
      </c>
      <c r="D4" s="3" t="s">
        <v>42</v>
      </c>
      <c r="E4" s="3" t="s">
        <v>43</v>
      </c>
      <c r="F4" s="6" t="s">
        <v>35</v>
      </c>
      <c r="G4" s="7">
        <v>19104007</v>
      </c>
      <c r="H4" s="3">
        <v>75.25</v>
      </c>
      <c r="I4" s="3">
        <f aca="true" t="shared" si="0" ref="I4:I19">RANK(H4,$H$4:$H$19,0)</f>
        <v>8</v>
      </c>
      <c r="J4" s="3">
        <v>77</v>
      </c>
      <c r="K4" s="3">
        <f aca="true" t="shared" si="1" ref="K4:K17">RANK(J4,$J$4:$J$19,0)</f>
        <v>1</v>
      </c>
      <c r="L4" s="9">
        <f aca="true" t="shared" si="2" ref="L4:L19">H4*0.4+J4*0.6</f>
        <v>76.3</v>
      </c>
      <c r="M4" s="3">
        <f aca="true" t="shared" si="3" ref="M4:M19">RANK(L4,$L$4:$L$19,0)</f>
        <v>1</v>
      </c>
      <c r="N4" s="20" t="s">
        <v>18</v>
      </c>
    </row>
    <row r="5" spans="1:14" ht="30" customHeight="1">
      <c r="A5" s="3">
        <v>7</v>
      </c>
      <c r="B5" s="3" t="s">
        <v>44</v>
      </c>
      <c r="C5" s="3" t="s">
        <v>45</v>
      </c>
      <c r="D5" s="3" t="s">
        <v>42</v>
      </c>
      <c r="E5" s="3" t="s">
        <v>43</v>
      </c>
      <c r="F5" s="3" t="s">
        <v>35</v>
      </c>
      <c r="G5" s="7">
        <v>19104013</v>
      </c>
      <c r="H5" s="3">
        <v>77.75</v>
      </c>
      <c r="I5" s="3">
        <f t="shared" si="0"/>
        <v>3</v>
      </c>
      <c r="J5" s="3">
        <v>74.7</v>
      </c>
      <c r="K5" s="3">
        <f t="shared" si="1"/>
        <v>4</v>
      </c>
      <c r="L5" s="9">
        <f t="shared" si="2"/>
        <v>75.92</v>
      </c>
      <c r="M5" s="3">
        <f t="shared" si="3"/>
        <v>2</v>
      </c>
      <c r="N5" s="20" t="s">
        <v>18</v>
      </c>
    </row>
    <row r="6" spans="1:14" ht="30" customHeight="1">
      <c r="A6" s="3">
        <v>11</v>
      </c>
      <c r="B6" s="3" t="s">
        <v>46</v>
      </c>
      <c r="C6" s="4" t="s">
        <v>47</v>
      </c>
      <c r="D6" s="3" t="s">
        <v>42</v>
      </c>
      <c r="E6" s="3" t="s">
        <v>43</v>
      </c>
      <c r="F6" s="6" t="s">
        <v>35</v>
      </c>
      <c r="G6" s="7">
        <v>19104025</v>
      </c>
      <c r="H6" s="3">
        <v>80</v>
      </c>
      <c r="I6" s="3">
        <f t="shared" si="0"/>
        <v>1</v>
      </c>
      <c r="J6" s="3">
        <v>73.1</v>
      </c>
      <c r="K6" s="3">
        <f t="shared" si="1"/>
        <v>5</v>
      </c>
      <c r="L6" s="9">
        <f t="shared" si="2"/>
        <v>75.85999999999999</v>
      </c>
      <c r="M6" s="3">
        <f t="shared" si="3"/>
        <v>3</v>
      </c>
      <c r="N6" s="20" t="s">
        <v>18</v>
      </c>
    </row>
    <row r="7" spans="1:14" ht="30" customHeight="1">
      <c r="A7" s="3">
        <v>10</v>
      </c>
      <c r="B7" s="3" t="s">
        <v>48</v>
      </c>
      <c r="C7" s="4" t="s">
        <v>49</v>
      </c>
      <c r="D7" s="3" t="s">
        <v>42</v>
      </c>
      <c r="E7" s="3" t="s">
        <v>43</v>
      </c>
      <c r="F7" s="6" t="s">
        <v>35</v>
      </c>
      <c r="G7" s="7">
        <v>19104029</v>
      </c>
      <c r="H7" s="3">
        <v>72.75</v>
      </c>
      <c r="I7" s="3">
        <f t="shared" si="0"/>
        <v>12</v>
      </c>
      <c r="J7" s="3">
        <v>75.5</v>
      </c>
      <c r="K7" s="3">
        <f t="shared" si="1"/>
        <v>3</v>
      </c>
      <c r="L7" s="9">
        <f t="shared" si="2"/>
        <v>74.4</v>
      </c>
      <c r="M7" s="3">
        <f t="shared" si="3"/>
        <v>4</v>
      </c>
      <c r="N7" s="20" t="s">
        <v>18</v>
      </c>
    </row>
    <row r="8" spans="1:14" ht="30" customHeight="1">
      <c r="A8" s="3">
        <v>1</v>
      </c>
      <c r="B8" s="3" t="s">
        <v>50</v>
      </c>
      <c r="C8" s="4" t="s">
        <v>51</v>
      </c>
      <c r="D8" s="3" t="s">
        <v>42</v>
      </c>
      <c r="E8" s="3" t="s">
        <v>43</v>
      </c>
      <c r="F8" s="6" t="s">
        <v>35</v>
      </c>
      <c r="G8" s="7">
        <v>19104015</v>
      </c>
      <c r="H8" s="3">
        <v>71.5</v>
      </c>
      <c r="I8" s="3">
        <f t="shared" si="0"/>
        <v>15</v>
      </c>
      <c r="J8" s="3">
        <v>76.3</v>
      </c>
      <c r="K8" s="3">
        <f t="shared" si="1"/>
        <v>2</v>
      </c>
      <c r="L8" s="9">
        <f t="shared" si="2"/>
        <v>74.38</v>
      </c>
      <c r="M8" s="3">
        <f t="shared" si="3"/>
        <v>5</v>
      </c>
      <c r="N8" s="20" t="s">
        <v>18</v>
      </c>
    </row>
    <row r="9" spans="1:14" ht="30" customHeight="1">
      <c r="A9" s="3">
        <v>4</v>
      </c>
      <c r="B9" s="3" t="s">
        <v>52</v>
      </c>
      <c r="C9" s="16"/>
      <c r="D9" s="3" t="s">
        <v>42</v>
      </c>
      <c r="E9" s="3" t="s">
        <v>43</v>
      </c>
      <c r="F9" s="16" t="s">
        <v>35</v>
      </c>
      <c r="G9" s="7">
        <v>19104008</v>
      </c>
      <c r="H9" s="3">
        <v>75.5</v>
      </c>
      <c r="I9" s="3">
        <f t="shared" si="0"/>
        <v>7</v>
      </c>
      <c r="J9" s="3">
        <v>72.7</v>
      </c>
      <c r="K9" s="3">
        <f t="shared" si="1"/>
        <v>6</v>
      </c>
      <c r="L9" s="9">
        <f t="shared" si="2"/>
        <v>73.82</v>
      </c>
      <c r="M9" s="3">
        <f t="shared" si="3"/>
        <v>6</v>
      </c>
      <c r="N9" s="20"/>
    </row>
    <row r="10" spans="1:14" ht="30" customHeight="1">
      <c r="A10" s="3">
        <v>5</v>
      </c>
      <c r="B10" s="3" t="s">
        <v>53</v>
      </c>
      <c r="C10" s="4"/>
      <c r="D10" s="3" t="s">
        <v>42</v>
      </c>
      <c r="E10" s="3" t="s">
        <v>43</v>
      </c>
      <c r="F10" s="6" t="s">
        <v>35</v>
      </c>
      <c r="G10" s="7">
        <v>19104011</v>
      </c>
      <c r="H10" s="3">
        <v>78.75</v>
      </c>
      <c r="I10" s="3">
        <f t="shared" si="0"/>
        <v>2</v>
      </c>
      <c r="J10" s="3">
        <v>67.8</v>
      </c>
      <c r="K10" s="3">
        <f t="shared" si="1"/>
        <v>9</v>
      </c>
      <c r="L10" s="9">
        <f t="shared" si="2"/>
        <v>72.18</v>
      </c>
      <c r="M10" s="3">
        <f t="shared" si="3"/>
        <v>7</v>
      </c>
      <c r="N10" s="20"/>
    </row>
    <row r="11" spans="1:14" ht="30" customHeight="1">
      <c r="A11" s="3">
        <v>6</v>
      </c>
      <c r="B11" s="3" t="s">
        <v>54</v>
      </c>
      <c r="C11" s="3"/>
      <c r="D11" s="3" t="s">
        <v>42</v>
      </c>
      <c r="E11" s="3" t="s">
        <v>43</v>
      </c>
      <c r="F11" s="3" t="s">
        <v>35</v>
      </c>
      <c r="G11" s="7">
        <v>19104002</v>
      </c>
      <c r="H11" s="3">
        <v>71.5</v>
      </c>
      <c r="I11" s="3">
        <f t="shared" si="0"/>
        <v>15</v>
      </c>
      <c r="J11" s="3">
        <v>71.3</v>
      </c>
      <c r="K11" s="3">
        <f t="shared" si="1"/>
        <v>7</v>
      </c>
      <c r="L11" s="9">
        <f t="shared" si="2"/>
        <v>71.38</v>
      </c>
      <c r="M11" s="3">
        <f t="shared" si="3"/>
        <v>8</v>
      </c>
      <c r="N11" s="20"/>
    </row>
    <row r="12" spans="1:14" ht="30" customHeight="1">
      <c r="A12" s="3">
        <v>3</v>
      </c>
      <c r="B12" s="3" t="s">
        <v>55</v>
      </c>
      <c r="C12" s="3"/>
      <c r="D12" s="3" t="s">
        <v>42</v>
      </c>
      <c r="E12" s="3" t="s">
        <v>43</v>
      </c>
      <c r="F12" s="3" t="s">
        <v>35</v>
      </c>
      <c r="G12" s="7">
        <v>19104017</v>
      </c>
      <c r="H12" s="3">
        <v>76.5</v>
      </c>
      <c r="I12" s="3">
        <f t="shared" si="0"/>
        <v>6</v>
      </c>
      <c r="J12" s="3">
        <v>67.5</v>
      </c>
      <c r="K12" s="3">
        <f t="shared" si="1"/>
        <v>10</v>
      </c>
      <c r="L12" s="9">
        <f t="shared" si="2"/>
        <v>71.1</v>
      </c>
      <c r="M12" s="3">
        <f t="shared" si="3"/>
        <v>9</v>
      </c>
      <c r="N12" s="20"/>
    </row>
    <row r="13" spans="1:14" ht="30" customHeight="1">
      <c r="A13" s="3">
        <v>8</v>
      </c>
      <c r="B13" s="3" t="s">
        <v>56</v>
      </c>
      <c r="C13" s="3"/>
      <c r="D13" s="3" t="s">
        <v>42</v>
      </c>
      <c r="E13" s="3" t="s">
        <v>43</v>
      </c>
      <c r="F13" s="3" t="s">
        <v>35</v>
      </c>
      <c r="G13" s="7">
        <v>19104021</v>
      </c>
      <c r="H13" s="3">
        <v>72.75</v>
      </c>
      <c r="I13" s="3">
        <f t="shared" si="0"/>
        <v>12</v>
      </c>
      <c r="J13" s="3">
        <v>69.9</v>
      </c>
      <c r="K13" s="3">
        <f t="shared" si="1"/>
        <v>8</v>
      </c>
      <c r="L13" s="9">
        <f t="shared" si="2"/>
        <v>71.04</v>
      </c>
      <c r="M13" s="3">
        <f t="shared" si="3"/>
        <v>10</v>
      </c>
      <c r="N13" s="20"/>
    </row>
    <row r="14" spans="1:14" ht="30" customHeight="1">
      <c r="A14" s="3">
        <v>14</v>
      </c>
      <c r="B14" s="3" t="s">
        <v>57</v>
      </c>
      <c r="C14" s="4"/>
      <c r="D14" s="3" t="s">
        <v>42</v>
      </c>
      <c r="E14" s="3" t="s">
        <v>43</v>
      </c>
      <c r="F14" s="6" t="s">
        <v>35</v>
      </c>
      <c r="G14" s="7">
        <v>19104028</v>
      </c>
      <c r="H14" s="3">
        <v>73.25</v>
      </c>
      <c r="I14" s="3">
        <f t="shared" si="0"/>
        <v>11</v>
      </c>
      <c r="J14" s="3">
        <v>67.1</v>
      </c>
      <c r="K14" s="3">
        <f t="shared" si="1"/>
        <v>11</v>
      </c>
      <c r="L14" s="9">
        <f t="shared" si="2"/>
        <v>69.56</v>
      </c>
      <c r="M14" s="3">
        <f t="shared" si="3"/>
        <v>11</v>
      </c>
      <c r="N14" s="20"/>
    </row>
    <row r="15" spans="1:14" ht="30" customHeight="1">
      <c r="A15" s="3">
        <v>13</v>
      </c>
      <c r="B15" s="3" t="s">
        <v>58</v>
      </c>
      <c r="C15" s="4"/>
      <c r="D15" s="3" t="s">
        <v>42</v>
      </c>
      <c r="E15" s="3" t="s">
        <v>43</v>
      </c>
      <c r="F15" s="6" t="s">
        <v>35</v>
      </c>
      <c r="G15" s="7">
        <v>19104012</v>
      </c>
      <c r="H15" s="3">
        <v>74.5</v>
      </c>
      <c r="I15" s="3">
        <f t="shared" si="0"/>
        <v>9</v>
      </c>
      <c r="J15" s="3">
        <v>63.8</v>
      </c>
      <c r="K15" s="3">
        <f t="shared" si="1"/>
        <v>12</v>
      </c>
      <c r="L15" s="9">
        <f t="shared" si="2"/>
        <v>68.08</v>
      </c>
      <c r="M15" s="3">
        <f t="shared" si="3"/>
        <v>12</v>
      </c>
      <c r="N15" s="20"/>
    </row>
    <row r="16" spans="1:14" ht="30" customHeight="1">
      <c r="A16" s="3">
        <v>12</v>
      </c>
      <c r="B16" s="3" t="s">
        <v>59</v>
      </c>
      <c r="C16" s="4"/>
      <c r="D16" s="3" t="s">
        <v>42</v>
      </c>
      <c r="E16" s="3" t="s">
        <v>43</v>
      </c>
      <c r="F16" s="6" t="s">
        <v>35</v>
      </c>
      <c r="G16" s="7">
        <v>19104019</v>
      </c>
      <c r="H16" s="3">
        <v>76.75</v>
      </c>
      <c r="I16" s="3">
        <f t="shared" si="0"/>
        <v>5</v>
      </c>
      <c r="J16" s="3">
        <v>60</v>
      </c>
      <c r="K16" s="3">
        <f t="shared" si="1"/>
        <v>13</v>
      </c>
      <c r="L16" s="9">
        <f t="shared" si="2"/>
        <v>66.7</v>
      </c>
      <c r="M16" s="3">
        <f t="shared" si="3"/>
        <v>13</v>
      </c>
      <c r="N16" s="20"/>
    </row>
    <row r="17" spans="1:14" ht="30" customHeight="1">
      <c r="A17" s="3">
        <v>2</v>
      </c>
      <c r="B17" s="3" t="s">
        <v>60</v>
      </c>
      <c r="C17" s="3"/>
      <c r="D17" s="3" t="s">
        <v>42</v>
      </c>
      <c r="E17" s="3" t="s">
        <v>43</v>
      </c>
      <c r="F17" s="3" t="s">
        <v>35</v>
      </c>
      <c r="G17" s="7">
        <v>19104016</v>
      </c>
      <c r="H17" s="3">
        <v>73.5</v>
      </c>
      <c r="I17" s="3">
        <f t="shared" si="0"/>
        <v>10</v>
      </c>
      <c r="J17" s="3">
        <v>48.8</v>
      </c>
      <c r="K17" s="3">
        <f t="shared" si="1"/>
        <v>14</v>
      </c>
      <c r="L17" s="9">
        <f t="shared" si="2"/>
        <v>58.68</v>
      </c>
      <c r="M17" s="3">
        <f t="shared" si="3"/>
        <v>14</v>
      </c>
      <c r="N17" s="20"/>
    </row>
    <row r="18" spans="1:14" ht="30" customHeight="1">
      <c r="A18" s="3">
        <v>15</v>
      </c>
      <c r="B18" s="3" t="s">
        <v>61</v>
      </c>
      <c r="C18" s="4"/>
      <c r="D18" s="3" t="s">
        <v>42</v>
      </c>
      <c r="E18" s="3" t="s">
        <v>43</v>
      </c>
      <c r="F18" s="6" t="s">
        <v>35</v>
      </c>
      <c r="G18" s="7">
        <v>19104020</v>
      </c>
      <c r="H18" s="3">
        <v>77.5</v>
      </c>
      <c r="I18" s="3">
        <f t="shared" si="0"/>
        <v>4</v>
      </c>
      <c r="J18" s="3"/>
      <c r="K18" s="3" t="s">
        <v>30</v>
      </c>
      <c r="L18" s="9">
        <f t="shared" si="2"/>
        <v>31</v>
      </c>
      <c r="M18" s="3">
        <f t="shared" si="3"/>
        <v>15</v>
      </c>
      <c r="N18" s="17"/>
    </row>
    <row r="19" spans="1:14" ht="30" customHeight="1">
      <c r="A19" s="3">
        <v>16</v>
      </c>
      <c r="B19" s="3" t="s">
        <v>62</v>
      </c>
      <c r="C19" s="4"/>
      <c r="D19" s="3" t="s">
        <v>42</v>
      </c>
      <c r="E19" s="3" t="s">
        <v>43</v>
      </c>
      <c r="F19" s="6" t="s">
        <v>35</v>
      </c>
      <c r="G19" s="7">
        <v>19104022</v>
      </c>
      <c r="H19" s="3">
        <v>72.75</v>
      </c>
      <c r="I19" s="3">
        <f t="shared" si="0"/>
        <v>12</v>
      </c>
      <c r="J19" s="3"/>
      <c r="K19" s="3" t="s">
        <v>30</v>
      </c>
      <c r="L19" s="9">
        <f t="shared" si="2"/>
        <v>29.1</v>
      </c>
      <c r="M19" s="3">
        <f t="shared" si="3"/>
        <v>16</v>
      </c>
      <c r="N19" s="17"/>
    </row>
  </sheetData>
  <sheetProtection/>
  <mergeCells count="2">
    <mergeCell ref="A1:L1"/>
    <mergeCell ref="A2:L2"/>
  </mergeCells>
  <printOptions horizontalCentered="1"/>
  <pageMargins left="0.2" right="0.2" top="0.47" bottom="0.4" header="0.31" footer="0.2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7.57421875" style="14" customWidth="1"/>
    <col min="2" max="2" width="11.140625" style="14" customWidth="1"/>
    <col min="3" max="3" width="11.7109375" style="14" customWidth="1"/>
    <col min="4" max="4" width="5.421875" style="14" customWidth="1"/>
    <col min="5" max="5" width="10.8515625" style="14" customWidth="1"/>
    <col min="6" max="6" width="5.57421875" style="14" customWidth="1"/>
    <col min="7" max="7" width="10.28125" style="14" customWidth="1"/>
    <col min="8" max="8" width="10.8515625" style="14" customWidth="1"/>
    <col min="9" max="9" width="7.421875" style="14" customWidth="1"/>
    <col min="10" max="10" width="10.8515625" style="14" customWidth="1"/>
    <col min="11" max="11" width="6.140625" style="14" customWidth="1"/>
    <col min="12" max="12" width="9.421875" style="14" customWidth="1"/>
    <col min="13" max="13" width="6.421875" style="14" customWidth="1"/>
    <col min="14" max="16384" width="9.00390625" style="14" customWidth="1"/>
  </cols>
  <sheetData>
    <row r="1" spans="1:14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7" customHeight="1">
      <c r="A2" s="24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ht="30" customHeight="1">
      <c r="A4" s="3">
        <v>8</v>
      </c>
      <c r="B4" s="3" t="s">
        <v>63</v>
      </c>
      <c r="C4" s="3" t="s">
        <v>64</v>
      </c>
      <c r="D4" s="3" t="s">
        <v>65</v>
      </c>
      <c r="E4" s="3" t="s">
        <v>43</v>
      </c>
      <c r="F4" s="3" t="s">
        <v>17</v>
      </c>
      <c r="G4" s="7">
        <v>19205007</v>
      </c>
      <c r="H4" s="3">
        <v>80.5</v>
      </c>
      <c r="I4" s="3">
        <f aca="true" t="shared" si="0" ref="I4:I18">RANK(H4,$H$4:$H$18,0)</f>
        <v>12</v>
      </c>
      <c r="J4" s="3">
        <v>83.4</v>
      </c>
      <c r="K4" s="3">
        <f aca="true" t="shared" si="1" ref="K4:K18">RANK(J4,$J$4:$J$18,0)</f>
        <v>1</v>
      </c>
      <c r="L4" s="3">
        <f aca="true" t="shared" si="2" ref="L4:L18">H4*0.4+J4*0.6</f>
        <v>82.24000000000001</v>
      </c>
      <c r="M4" s="3">
        <f aca="true" t="shared" si="3" ref="M4:M18">RANK(L4,$L$4:$L$18,0)</f>
        <v>1</v>
      </c>
      <c r="N4" s="17" t="s">
        <v>18</v>
      </c>
    </row>
    <row r="5" spans="1:14" ht="30" customHeight="1">
      <c r="A5" s="3">
        <v>14</v>
      </c>
      <c r="B5" s="3" t="s">
        <v>66</v>
      </c>
      <c r="C5" s="4" t="s">
        <v>67</v>
      </c>
      <c r="D5" s="3" t="s">
        <v>65</v>
      </c>
      <c r="E5" s="3" t="s">
        <v>43</v>
      </c>
      <c r="F5" s="6" t="s">
        <v>17</v>
      </c>
      <c r="G5" s="7">
        <v>19105053</v>
      </c>
      <c r="H5" s="3">
        <v>82</v>
      </c>
      <c r="I5" s="3">
        <f t="shared" si="0"/>
        <v>5</v>
      </c>
      <c r="J5" s="3">
        <v>77.1</v>
      </c>
      <c r="K5" s="3">
        <f t="shared" si="1"/>
        <v>2</v>
      </c>
      <c r="L5" s="3">
        <f t="shared" si="2"/>
        <v>79.06</v>
      </c>
      <c r="M5" s="3">
        <f t="shared" si="3"/>
        <v>2</v>
      </c>
      <c r="N5" s="17" t="s">
        <v>18</v>
      </c>
    </row>
    <row r="6" spans="1:14" ht="30" customHeight="1">
      <c r="A6" s="3">
        <v>3</v>
      </c>
      <c r="B6" s="3" t="s">
        <v>68</v>
      </c>
      <c r="C6" s="3" t="s">
        <v>69</v>
      </c>
      <c r="D6" s="3" t="s">
        <v>65</v>
      </c>
      <c r="E6" s="3" t="s">
        <v>43</v>
      </c>
      <c r="F6" s="3" t="s">
        <v>17</v>
      </c>
      <c r="G6" s="7">
        <v>19105085</v>
      </c>
      <c r="H6" s="3">
        <v>80.75</v>
      </c>
      <c r="I6" s="3">
        <f t="shared" si="0"/>
        <v>11</v>
      </c>
      <c r="J6" s="3">
        <v>74.2</v>
      </c>
      <c r="K6" s="3">
        <f t="shared" si="1"/>
        <v>3</v>
      </c>
      <c r="L6" s="3">
        <f t="shared" si="2"/>
        <v>76.82000000000001</v>
      </c>
      <c r="M6" s="3">
        <f t="shared" si="3"/>
        <v>3</v>
      </c>
      <c r="N6" s="17" t="s">
        <v>18</v>
      </c>
    </row>
    <row r="7" spans="1:14" ht="30" customHeight="1">
      <c r="A7" s="3">
        <v>10</v>
      </c>
      <c r="B7" s="3" t="s">
        <v>70</v>
      </c>
      <c r="C7" s="4" t="s">
        <v>71</v>
      </c>
      <c r="D7" s="3" t="s">
        <v>65</v>
      </c>
      <c r="E7" s="3" t="s">
        <v>43</v>
      </c>
      <c r="F7" s="6" t="s">
        <v>17</v>
      </c>
      <c r="G7" s="7">
        <v>19105046</v>
      </c>
      <c r="H7" s="3">
        <v>81</v>
      </c>
      <c r="I7" s="3">
        <f t="shared" si="0"/>
        <v>10</v>
      </c>
      <c r="J7" s="3">
        <v>73.8</v>
      </c>
      <c r="K7" s="3">
        <f t="shared" si="1"/>
        <v>4</v>
      </c>
      <c r="L7" s="3">
        <f t="shared" si="2"/>
        <v>76.67999999999999</v>
      </c>
      <c r="M7" s="3">
        <f t="shared" si="3"/>
        <v>4</v>
      </c>
      <c r="N7" s="17" t="s">
        <v>18</v>
      </c>
    </row>
    <row r="8" spans="1:14" ht="30" customHeight="1">
      <c r="A8" s="3">
        <v>6</v>
      </c>
      <c r="B8" s="3" t="s">
        <v>72</v>
      </c>
      <c r="C8" s="3" t="s">
        <v>73</v>
      </c>
      <c r="D8" s="3" t="s">
        <v>65</v>
      </c>
      <c r="E8" s="3" t="s">
        <v>43</v>
      </c>
      <c r="F8" s="3" t="s">
        <v>17</v>
      </c>
      <c r="G8" s="7">
        <v>19105159</v>
      </c>
      <c r="H8" s="3">
        <v>80</v>
      </c>
      <c r="I8" s="3">
        <f t="shared" si="0"/>
        <v>14</v>
      </c>
      <c r="J8" s="3">
        <v>73.7</v>
      </c>
      <c r="K8" s="3">
        <f t="shared" si="1"/>
        <v>5</v>
      </c>
      <c r="L8" s="3">
        <f t="shared" si="2"/>
        <v>76.22</v>
      </c>
      <c r="M8" s="3">
        <f t="shared" si="3"/>
        <v>5</v>
      </c>
      <c r="N8" s="17" t="s">
        <v>18</v>
      </c>
    </row>
    <row r="9" spans="1:14" ht="30" customHeight="1">
      <c r="A9" s="3">
        <v>1</v>
      </c>
      <c r="B9" s="3" t="s">
        <v>74</v>
      </c>
      <c r="C9" s="4"/>
      <c r="D9" s="3" t="s">
        <v>65</v>
      </c>
      <c r="E9" s="3" t="s">
        <v>43</v>
      </c>
      <c r="F9" s="6" t="s">
        <v>17</v>
      </c>
      <c r="G9" s="7">
        <v>19205016</v>
      </c>
      <c r="H9" s="3">
        <v>85.75</v>
      </c>
      <c r="I9" s="3">
        <f t="shared" si="0"/>
        <v>1</v>
      </c>
      <c r="J9" s="3">
        <v>69.4</v>
      </c>
      <c r="K9" s="3">
        <f t="shared" si="1"/>
        <v>11</v>
      </c>
      <c r="L9" s="3">
        <f t="shared" si="2"/>
        <v>75.94</v>
      </c>
      <c r="M9" s="3">
        <f t="shared" si="3"/>
        <v>6</v>
      </c>
      <c r="N9" s="17"/>
    </row>
    <row r="10" spans="1:14" ht="30" customHeight="1">
      <c r="A10" s="3">
        <v>11</v>
      </c>
      <c r="B10" s="3" t="s">
        <v>75</v>
      </c>
      <c r="C10" s="4"/>
      <c r="D10" s="3" t="s">
        <v>65</v>
      </c>
      <c r="E10" s="3" t="s">
        <v>43</v>
      </c>
      <c r="F10" s="6" t="s">
        <v>17</v>
      </c>
      <c r="G10" s="7">
        <v>19105135</v>
      </c>
      <c r="H10" s="3">
        <v>80</v>
      </c>
      <c r="I10" s="3">
        <f t="shared" si="0"/>
        <v>14</v>
      </c>
      <c r="J10" s="3">
        <v>73.10000000000001</v>
      </c>
      <c r="K10" s="3">
        <f t="shared" si="1"/>
        <v>6</v>
      </c>
      <c r="L10" s="3">
        <f t="shared" si="2"/>
        <v>75.86000000000001</v>
      </c>
      <c r="M10" s="3">
        <f t="shared" si="3"/>
        <v>7</v>
      </c>
      <c r="N10" s="17"/>
    </row>
    <row r="11" spans="1:14" ht="30" customHeight="1">
      <c r="A11" s="3">
        <v>9</v>
      </c>
      <c r="B11" s="3" t="s">
        <v>76</v>
      </c>
      <c r="C11" s="4"/>
      <c r="D11" s="3" t="s">
        <v>65</v>
      </c>
      <c r="E11" s="3" t="s">
        <v>43</v>
      </c>
      <c r="F11" s="6" t="s">
        <v>17</v>
      </c>
      <c r="G11" s="7">
        <v>19105054</v>
      </c>
      <c r="H11" s="3">
        <v>81.75</v>
      </c>
      <c r="I11" s="3">
        <f t="shared" si="0"/>
        <v>6</v>
      </c>
      <c r="J11" s="3">
        <v>71.8</v>
      </c>
      <c r="K11" s="3">
        <f t="shared" si="1"/>
        <v>7</v>
      </c>
      <c r="L11" s="3">
        <f t="shared" si="2"/>
        <v>75.78</v>
      </c>
      <c r="M11" s="3">
        <f t="shared" si="3"/>
        <v>8</v>
      </c>
      <c r="N11" s="17"/>
    </row>
    <row r="12" spans="1:14" ht="30" customHeight="1">
      <c r="A12" s="3">
        <v>12</v>
      </c>
      <c r="B12" s="3" t="s">
        <v>77</v>
      </c>
      <c r="C12" s="4"/>
      <c r="D12" s="3" t="s">
        <v>65</v>
      </c>
      <c r="E12" s="3" t="s">
        <v>43</v>
      </c>
      <c r="F12" s="6" t="s">
        <v>17</v>
      </c>
      <c r="G12" s="7">
        <v>19105180</v>
      </c>
      <c r="H12" s="3">
        <v>84.25</v>
      </c>
      <c r="I12" s="3">
        <f t="shared" si="0"/>
        <v>2</v>
      </c>
      <c r="J12" s="3">
        <v>69.80000000000001</v>
      </c>
      <c r="K12" s="3">
        <f t="shared" si="1"/>
        <v>10</v>
      </c>
      <c r="L12" s="3">
        <f t="shared" si="2"/>
        <v>75.58000000000001</v>
      </c>
      <c r="M12" s="3">
        <f t="shared" si="3"/>
        <v>9</v>
      </c>
      <c r="N12" s="17"/>
    </row>
    <row r="13" spans="1:14" ht="30" customHeight="1">
      <c r="A13" s="3">
        <v>5</v>
      </c>
      <c r="B13" s="3" t="s">
        <v>78</v>
      </c>
      <c r="C13" s="4"/>
      <c r="D13" s="3" t="s">
        <v>65</v>
      </c>
      <c r="E13" s="3" t="s">
        <v>43</v>
      </c>
      <c r="F13" s="6" t="s">
        <v>17</v>
      </c>
      <c r="G13" s="7">
        <v>19105061</v>
      </c>
      <c r="H13" s="3">
        <v>81.5</v>
      </c>
      <c r="I13" s="3">
        <f t="shared" si="0"/>
        <v>7</v>
      </c>
      <c r="J13" s="3">
        <v>70.10000000000001</v>
      </c>
      <c r="K13" s="3">
        <f t="shared" si="1"/>
        <v>9</v>
      </c>
      <c r="L13" s="3">
        <f t="shared" si="2"/>
        <v>74.66</v>
      </c>
      <c r="M13" s="3">
        <f t="shared" si="3"/>
        <v>10</v>
      </c>
      <c r="N13" s="17"/>
    </row>
    <row r="14" spans="1:14" ht="30" customHeight="1">
      <c r="A14" s="3">
        <v>15</v>
      </c>
      <c r="B14" s="3" t="s">
        <v>79</v>
      </c>
      <c r="C14" s="4"/>
      <c r="D14" s="3" t="s">
        <v>65</v>
      </c>
      <c r="E14" s="3" t="s">
        <v>43</v>
      </c>
      <c r="F14" s="6" t="s">
        <v>17</v>
      </c>
      <c r="G14" s="7">
        <v>19105098</v>
      </c>
      <c r="H14" s="3">
        <v>80.5</v>
      </c>
      <c r="I14" s="3">
        <f t="shared" si="0"/>
        <v>12</v>
      </c>
      <c r="J14" s="3">
        <v>70.4</v>
      </c>
      <c r="K14" s="3">
        <f t="shared" si="1"/>
        <v>8</v>
      </c>
      <c r="L14" s="3">
        <f t="shared" si="2"/>
        <v>74.44</v>
      </c>
      <c r="M14" s="3">
        <f t="shared" si="3"/>
        <v>11</v>
      </c>
      <c r="N14" s="17"/>
    </row>
    <row r="15" spans="1:14" ht="30" customHeight="1">
      <c r="A15" s="3">
        <v>7</v>
      </c>
      <c r="B15" s="3" t="s">
        <v>80</v>
      </c>
      <c r="C15" s="3"/>
      <c r="D15" s="3" t="s">
        <v>65</v>
      </c>
      <c r="E15" s="3" t="s">
        <v>43</v>
      </c>
      <c r="F15" s="3" t="s">
        <v>17</v>
      </c>
      <c r="G15" s="7">
        <v>19105033</v>
      </c>
      <c r="H15" s="3">
        <v>83.25</v>
      </c>
      <c r="I15" s="3">
        <f t="shared" si="0"/>
        <v>3</v>
      </c>
      <c r="J15" s="3">
        <v>66.7</v>
      </c>
      <c r="K15" s="3">
        <f t="shared" si="1"/>
        <v>12</v>
      </c>
      <c r="L15" s="3">
        <f t="shared" si="2"/>
        <v>73.32000000000001</v>
      </c>
      <c r="M15" s="3">
        <f t="shared" si="3"/>
        <v>12</v>
      </c>
      <c r="N15" s="17"/>
    </row>
    <row r="16" spans="1:14" ht="30" customHeight="1">
      <c r="A16" s="3">
        <v>2</v>
      </c>
      <c r="B16" s="3" t="s">
        <v>81</v>
      </c>
      <c r="C16" s="3"/>
      <c r="D16" s="3" t="s">
        <v>65</v>
      </c>
      <c r="E16" s="3" t="s">
        <v>43</v>
      </c>
      <c r="F16" s="3" t="s">
        <v>17</v>
      </c>
      <c r="G16" s="7">
        <v>19105084</v>
      </c>
      <c r="H16" s="3">
        <v>81.5</v>
      </c>
      <c r="I16" s="3">
        <f t="shared" si="0"/>
        <v>7</v>
      </c>
      <c r="J16" s="3">
        <v>65.3</v>
      </c>
      <c r="K16" s="3">
        <f t="shared" si="1"/>
        <v>13</v>
      </c>
      <c r="L16" s="3">
        <f t="shared" si="2"/>
        <v>71.78</v>
      </c>
      <c r="M16" s="3">
        <f t="shared" si="3"/>
        <v>13</v>
      </c>
      <c r="N16" s="17"/>
    </row>
    <row r="17" spans="1:14" ht="30" customHeight="1">
      <c r="A17" s="3">
        <v>13</v>
      </c>
      <c r="B17" s="3" t="s">
        <v>82</v>
      </c>
      <c r="C17" s="4"/>
      <c r="D17" s="3" t="s">
        <v>65</v>
      </c>
      <c r="E17" s="3" t="s">
        <v>43</v>
      </c>
      <c r="F17" s="6" t="s">
        <v>17</v>
      </c>
      <c r="G17" s="7">
        <v>19205004</v>
      </c>
      <c r="H17" s="3">
        <v>83.25</v>
      </c>
      <c r="I17" s="3">
        <f t="shared" si="0"/>
        <v>3</v>
      </c>
      <c r="J17" s="3">
        <v>60.1</v>
      </c>
      <c r="K17" s="3">
        <f t="shared" si="1"/>
        <v>15</v>
      </c>
      <c r="L17" s="3">
        <f t="shared" si="2"/>
        <v>69.36000000000001</v>
      </c>
      <c r="M17" s="3">
        <f t="shared" si="3"/>
        <v>14</v>
      </c>
      <c r="N17" s="17"/>
    </row>
    <row r="18" spans="1:14" ht="30" customHeight="1">
      <c r="A18" s="3">
        <v>4</v>
      </c>
      <c r="B18" s="3" t="s">
        <v>83</v>
      </c>
      <c r="C18" s="16"/>
      <c r="D18" s="3" t="s">
        <v>65</v>
      </c>
      <c r="E18" s="3" t="s">
        <v>43</v>
      </c>
      <c r="F18" s="16" t="s">
        <v>17</v>
      </c>
      <c r="G18" s="7">
        <v>19105032</v>
      </c>
      <c r="H18" s="3">
        <v>81.25</v>
      </c>
      <c r="I18" s="3">
        <f t="shared" si="0"/>
        <v>9</v>
      </c>
      <c r="J18" s="3">
        <v>61.4</v>
      </c>
      <c r="K18" s="3">
        <f t="shared" si="1"/>
        <v>14</v>
      </c>
      <c r="L18" s="3">
        <f t="shared" si="2"/>
        <v>69.34</v>
      </c>
      <c r="M18" s="3">
        <f t="shared" si="3"/>
        <v>15</v>
      </c>
      <c r="N18" s="17"/>
    </row>
  </sheetData>
  <sheetProtection/>
  <mergeCells count="2">
    <mergeCell ref="A1:N1"/>
    <mergeCell ref="A2:N2"/>
  </mergeCells>
  <printOptions horizontalCentered="1"/>
  <pageMargins left="0.2" right="0.2" top="0.42" bottom="0.42" header="0.28" footer="0.22999999999999998"/>
  <pageSetup horizontalDpi="600" verticalDpi="600" orientation="portrait" paperSize="9" scale="12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5.421875" style="14" customWidth="1"/>
    <col min="2" max="2" width="10.57421875" style="14" customWidth="1"/>
    <col min="3" max="3" width="9.7109375" style="14" customWidth="1"/>
    <col min="4" max="4" width="5.421875" style="14" customWidth="1"/>
    <col min="5" max="5" width="13.57421875" style="14" customWidth="1"/>
    <col min="6" max="6" width="9.140625" style="14" customWidth="1"/>
    <col min="7" max="7" width="10.28125" style="14" customWidth="1"/>
    <col min="8" max="8" width="10.8515625" style="14" customWidth="1"/>
    <col min="9" max="9" width="6.140625" style="14" customWidth="1"/>
    <col min="10" max="10" width="9.7109375" style="14" customWidth="1"/>
    <col min="11" max="11" width="8.421875" style="14" customWidth="1"/>
    <col min="12" max="12" width="11.00390625" style="14" customWidth="1"/>
    <col min="13" max="14" width="9.00390625" style="14" customWidth="1"/>
    <col min="15" max="15" width="11.421875" style="14" customWidth="1"/>
    <col min="16" max="16384" width="9.00390625" style="14" customWidth="1"/>
  </cols>
  <sheetData>
    <row r="1" spans="1:15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7" customHeight="1">
      <c r="A2" s="24" t="s">
        <v>169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  <c r="O3" s="18" t="s">
        <v>84</v>
      </c>
    </row>
    <row r="4" spans="1:15" ht="30" customHeight="1">
      <c r="A4" s="3">
        <v>8</v>
      </c>
      <c r="B4" s="3" t="s">
        <v>85</v>
      </c>
      <c r="C4" s="3" t="s">
        <v>86</v>
      </c>
      <c r="D4" s="3" t="s">
        <v>87</v>
      </c>
      <c r="E4" s="3" t="s">
        <v>43</v>
      </c>
      <c r="F4" s="3" t="s">
        <v>17</v>
      </c>
      <c r="G4" s="7">
        <v>19107003</v>
      </c>
      <c r="H4" s="3">
        <v>75.75</v>
      </c>
      <c r="I4" s="3">
        <f aca="true" t="shared" si="0" ref="I4:I12">RANK(H4,$H$4:$H$12,0)</f>
        <v>4</v>
      </c>
      <c r="J4" s="3">
        <v>82.7</v>
      </c>
      <c r="K4" s="3">
        <f aca="true" t="shared" si="1" ref="K4:K12">RANK(J4,$J$4:$J$12,0)</f>
        <v>1</v>
      </c>
      <c r="L4" s="9">
        <f aca="true" t="shared" si="2" ref="L4:L12">H4*0.4+J4*0.6</f>
        <v>79.92</v>
      </c>
      <c r="M4" s="3">
        <f aca="true" t="shared" si="3" ref="M4:M12">RANK(L4,$L$4:$L$12,0)</f>
        <v>1</v>
      </c>
      <c r="N4" s="17" t="s">
        <v>18</v>
      </c>
      <c r="O4" s="17"/>
    </row>
    <row r="5" spans="1:15" ht="30" customHeight="1">
      <c r="A5" s="3">
        <v>9</v>
      </c>
      <c r="B5" s="3" t="s">
        <v>88</v>
      </c>
      <c r="C5" s="21" t="s">
        <v>180</v>
      </c>
      <c r="D5" s="3" t="s">
        <v>87</v>
      </c>
      <c r="E5" s="3" t="s">
        <v>43</v>
      </c>
      <c r="F5" s="6" t="s">
        <v>35</v>
      </c>
      <c r="G5" s="7">
        <v>19107007</v>
      </c>
      <c r="H5" s="3">
        <f>75.25+10</f>
        <v>85.25</v>
      </c>
      <c r="I5" s="3">
        <f t="shared" si="0"/>
        <v>1</v>
      </c>
      <c r="J5" s="3">
        <v>70.1</v>
      </c>
      <c r="K5" s="3">
        <f t="shared" si="1"/>
        <v>7</v>
      </c>
      <c r="L5" s="9">
        <f t="shared" si="2"/>
        <v>76.16</v>
      </c>
      <c r="M5" s="3">
        <f t="shared" si="3"/>
        <v>2</v>
      </c>
      <c r="N5" s="17" t="s">
        <v>18</v>
      </c>
      <c r="O5" s="22" t="s">
        <v>182</v>
      </c>
    </row>
    <row r="6" spans="1:15" ht="30" customHeight="1">
      <c r="A6" s="3">
        <v>6</v>
      </c>
      <c r="B6" s="3" t="s">
        <v>89</v>
      </c>
      <c r="C6" s="3" t="s">
        <v>90</v>
      </c>
      <c r="D6" s="3" t="s">
        <v>87</v>
      </c>
      <c r="E6" s="3" t="s">
        <v>43</v>
      </c>
      <c r="F6" s="3" t="s">
        <v>17</v>
      </c>
      <c r="G6" s="7">
        <v>19107004</v>
      </c>
      <c r="H6" s="3">
        <v>77.5</v>
      </c>
      <c r="I6" s="3">
        <f t="shared" si="0"/>
        <v>2</v>
      </c>
      <c r="J6" s="3">
        <v>73</v>
      </c>
      <c r="K6" s="3">
        <f t="shared" si="1"/>
        <v>3</v>
      </c>
      <c r="L6" s="9">
        <f t="shared" si="2"/>
        <v>74.8</v>
      </c>
      <c r="M6" s="3">
        <f t="shared" si="3"/>
        <v>3</v>
      </c>
      <c r="N6" s="17" t="s">
        <v>18</v>
      </c>
      <c r="O6" s="17"/>
    </row>
    <row r="7" spans="1:18" ht="30" customHeight="1">
      <c r="A7" s="3">
        <v>7</v>
      </c>
      <c r="B7" s="3" t="s">
        <v>91</v>
      </c>
      <c r="C7" s="3"/>
      <c r="D7" s="3" t="s">
        <v>87</v>
      </c>
      <c r="E7" s="3" t="s">
        <v>43</v>
      </c>
      <c r="F7" s="3" t="s">
        <v>17</v>
      </c>
      <c r="G7" s="7">
        <v>19107002</v>
      </c>
      <c r="H7" s="3">
        <v>71.75</v>
      </c>
      <c r="I7" s="3">
        <f t="shared" si="0"/>
        <v>8</v>
      </c>
      <c r="J7" s="3">
        <v>73.6</v>
      </c>
      <c r="K7" s="3">
        <f t="shared" si="1"/>
        <v>2</v>
      </c>
      <c r="L7" s="9">
        <f t="shared" si="2"/>
        <v>72.86</v>
      </c>
      <c r="M7" s="3">
        <f t="shared" si="3"/>
        <v>4</v>
      </c>
      <c r="N7" s="17"/>
      <c r="O7" s="17"/>
      <c r="R7" s="19"/>
    </row>
    <row r="8" spans="1:15" ht="30" customHeight="1">
      <c r="A8" s="3">
        <v>4</v>
      </c>
      <c r="B8" s="3" t="s">
        <v>92</v>
      </c>
      <c r="C8" s="16"/>
      <c r="D8" s="3" t="s">
        <v>87</v>
      </c>
      <c r="E8" s="3" t="s">
        <v>43</v>
      </c>
      <c r="F8" s="16" t="s">
        <v>35</v>
      </c>
      <c r="G8" s="7">
        <v>19107008</v>
      </c>
      <c r="H8" s="3">
        <v>73.5</v>
      </c>
      <c r="I8" s="3">
        <f t="shared" si="0"/>
        <v>6</v>
      </c>
      <c r="J8" s="3">
        <v>72.4</v>
      </c>
      <c r="K8" s="3">
        <f t="shared" si="1"/>
        <v>4</v>
      </c>
      <c r="L8" s="9">
        <f t="shared" si="2"/>
        <v>72.84</v>
      </c>
      <c r="M8" s="3">
        <f t="shared" si="3"/>
        <v>5</v>
      </c>
      <c r="N8" s="17"/>
      <c r="O8" s="17"/>
    </row>
    <row r="9" spans="1:15" ht="30" customHeight="1">
      <c r="A9" s="3">
        <v>2</v>
      </c>
      <c r="B9" s="3" t="s">
        <v>93</v>
      </c>
      <c r="C9" s="3"/>
      <c r="D9" s="3" t="s">
        <v>87</v>
      </c>
      <c r="E9" s="3" t="s">
        <v>43</v>
      </c>
      <c r="F9" s="3" t="s">
        <v>17</v>
      </c>
      <c r="G9" s="7">
        <v>19107001</v>
      </c>
      <c r="H9" s="3">
        <v>75</v>
      </c>
      <c r="I9" s="3">
        <f t="shared" si="0"/>
        <v>5</v>
      </c>
      <c r="J9" s="3">
        <v>71.4</v>
      </c>
      <c r="K9" s="3">
        <f t="shared" si="1"/>
        <v>5</v>
      </c>
      <c r="L9" s="9">
        <f t="shared" si="2"/>
        <v>72.84</v>
      </c>
      <c r="M9" s="3">
        <f t="shared" si="3"/>
        <v>5</v>
      </c>
      <c r="N9" s="17"/>
      <c r="O9" s="17"/>
    </row>
    <row r="10" spans="1:15" ht="30" customHeight="1">
      <c r="A10" s="3">
        <v>5</v>
      </c>
      <c r="B10" s="3" t="s">
        <v>94</v>
      </c>
      <c r="C10" s="4"/>
      <c r="D10" s="3" t="s">
        <v>87</v>
      </c>
      <c r="E10" s="3" t="s">
        <v>43</v>
      </c>
      <c r="F10" s="6" t="s">
        <v>17</v>
      </c>
      <c r="G10" s="7">
        <v>19107009</v>
      </c>
      <c r="H10" s="3">
        <v>76.25</v>
      </c>
      <c r="I10" s="3">
        <f t="shared" si="0"/>
        <v>3</v>
      </c>
      <c r="J10" s="3">
        <v>67.1</v>
      </c>
      <c r="K10" s="3">
        <f t="shared" si="1"/>
        <v>9</v>
      </c>
      <c r="L10" s="9">
        <f t="shared" si="2"/>
        <v>70.75999999999999</v>
      </c>
      <c r="M10" s="3">
        <f t="shared" si="3"/>
        <v>7</v>
      </c>
      <c r="N10" s="17"/>
      <c r="O10" s="17"/>
    </row>
    <row r="11" spans="1:15" ht="30" customHeight="1">
      <c r="A11" s="3">
        <v>1</v>
      </c>
      <c r="B11" s="3" t="s">
        <v>95</v>
      </c>
      <c r="C11" s="4"/>
      <c r="D11" s="3" t="s">
        <v>87</v>
      </c>
      <c r="E11" s="3" t="s">
        <v>43</v>
      </c>
      <c r="F11" s="6" t="s">
        <v>17</v>
      </c>
      <c r="G11" s="7">
        <v>19107005</v>
      </c>
      <c r="H11" s="3">
        <v>72.25</v>
      </c>
      <c r="I11" s="3">
        <f t="shared" si="0"/>
        <v>7</v>
      </c>
      <c r="J11" s="3">
        <v>69.7</v>
      </c>
      <c r="K11" s="3">
        <f t="shared" si="1"/>
        <v>8</v>
      </c>
      <c r="L11" s="9">
        <f t="shared" si="2"/>
        <v>70.72</v>
      </c>
      <c r="M11" s="3">
        <f t="shared" si="3"/>
        <v>8</v>
      </c>
      <c r="N11" s="17"/>
      <c r="O11" s="17"/>
    </row>
    <row r="12" spans="1:15" ht="30" customHeight="1">
      <c r="A12" s="3">
        <v>3</v>
      </c>
      <c r="B12" s="3" t="s">
        <v>96</v>
      </c>
      <c r="C12" s="3"/>
      <c r="D12" s="3" t="s">
        <v>87</v>
      </c>
      <c r="E12" s="3" t="s">
        <v>43</v>
      </c>
      <c r="F12" s="3" t="s">
        <v>17</v>
      </c>
      <c r="G12" s="7">
        <v>19107006</v>
      </c>
      <c r="H12" s="3">
        <v>71.25</v>
      </c>
      <c r="I12" s="3">
        <f t="shared" si="0"/>
        <v>9</v>
      </c>
      <c r="J12" s="3">
        <v>70.2</v>
      </c>
      <c r="K12" s="3">
        <f t="shared" si="1"/>
        <v>6</v>
      </c>
      <c r="L12" s="9">
        <f t="shared" si="2"/>
        <v>70.62</v>
      </c>
      <c r="M12" s="3">
        <f t="shared" si="3"/>
        <v>9</v>
      </c>
      <c r="N12" s="17"/>
      <c r="O12" s="17"/>
    </row>
    <row r="13" spans="1:15" ht="63.75" customHeight="1">
      <c r="A13" s="25" t="s">
        <v>181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</sheetData>
  <sheetProtection/>
  <mergeCells count="3">
    <mergeCell ref="A1:O1"/>
    <mergeCell ref="A2:O2"/>
    <mergeCell ref="A13:O13"/>
  </mergeCells>
  <printOptions horizontalCentered="1"/>
  <pageMargins left="0.2" right="0.2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3">
      <selection activeCell="Q11" sqref="Q11"/>
    </sheetView>
  </sheetViews>
  <sheetFormatPr defaultColWidth="9.140625" defaultRowHeight="15"/>
  <cols>
    <col min="1" max="1" width="5.7109375" style="14" customWidth="1"/>
    <col min="2" max="2" width="10.00390625" style="14" customWidth="1"/>
    <col min="3" max="3" width="9.28125" style="14" customWidth="1"/>
    <col min="4" max="4" width="5.7109375" style="14" customWidth="1"/>
    <col min="5" max="5" width="10.28125" style="14" customWidth="1"/>
    <col min="6" max="6" width="3.7109375" style="14" customWidth="1"/>
    <col min="7" max="7" width="10.421875" style="14" customWidth="1"/>
    <col min="8" max="8" width="10.8515625" style="14" customWidth="1"/>
    <col min="9" max="9" width="6.140625" style="14" customWidth="1"/>
    <col min="10" max="10" width="10.421875" style="14" customWidth="1"/>
    <col min="11" max="11" width="8.00390625" style="14" customWidth="1"/>
    <col min="12" max="12" width="9.00390625" style="14" customWidth="1"/>
    <col min="13" max="13" width="8.140625" style="14" customWidth="1"/>
    <col min="14" max="16384" width="9.00390625" style="14" customWidth="1"/>
  </cols>
  <sheetData>
    <row r="1" spans="1:14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7" customHeight="1">
      <c r="A2" s="24" t="s">
        <v>170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45" customHeight="1">
      <c r="A3" s="2" t="s">
        <v>176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ht="30" customHeight="1">
      <c r="A4" s="3">
        <v>1</v>
      </c>
      <c r="B4" s="7" t="s">
        <v>97</v>
      </c>
      <c r="C4" s="7" t="s">
        <v>98</v>
      </c>
      <c r="D4" s="7" t="s">
        <v>99</v>
      </c>
      <c r="E4" s="7" t="s">
        <v>100</v>
      </c>
      <c r="F4" s="7" t="s">
        <v>35</v>
      </c>
      <c r="G4" s="7">
        <v>19109005</v>
      </c>
      <c r="H4" s="3">
        <v>88</v>
      </c>
      <c r="I4" s="3">
        <f aca="true" t="shared" si="0" ref="I4:I13">RANK(H4,$H$4:$H$13,0)</f>
        <v>1</v>
      </c>
      <c r="J4" s="9">
        <v>73.8</v>
      </c>
      <c r="K4" s="3">
        <f aca="true" t="shared" si="1" ref="K4:K13">RANK(J4,$J$4:$J$13,0)</f>
        <v>2</v>
      </c>
      <c r="L4" s="17">
        <f aca="true" t="shared" si="2" ref="L4:L13">H4*0.4+J4*0.6</f>
        <v>79.47999999999999</v>
      </c>
      <c r="M4" s="3">
        <f aca="true" t="shared" si="3" ref="M4:M13">RANK(L4,$L$4:$L$13,0)</f>
        <v>1</v>
      </c>
      <c r="N4" s="17" t="s">
        <v>18</v>
      </c>
    </row>
    <row r="5" spans="1:14" ht="30" customHeight="1">
      <c r="A5" s="3">
        <v>3</v>
      </c>
      <c r="B5" s="7" t="s">
        <v>101</v>
      </c>
      <c r="C5" s="7" t="s">
        <v>102</v>
      </c>
      <c r="D5" s="7" t="s">
        <v>99</v>
      </c>
      <c r="E5" s="7" t="s">
        <v>100</v>
      </c>
      <c r="F5" s="7" t="s">
        <v>35</v>
      </c>
      <c r="G5" s="7">
        <v>19109016</v>
      </c>
      <c r="H5" s="3">
        <v>84.75</v>
      </c>
      <c r="I5" s="3">
        <f t="shared" si="0"/>
        <v>3</v>
      </c>
      <c r="J5" s="9">
        <v>74.4</v>
      </c>
      <c r="K5" s="3">
        <f t="shared" si="1"/>
        <v>1</v>
      </c>
      <c r="L5" s="17">
        <f t="shared" si="2"/>
        <v>78.53999999999999</v>
      </c>
      <c r="M5" s="3">
        <f t="shared" si="3"/>
        <v>2</v>
      </c>
      <c r="N5" s="17" t="s">
        <v>18</v>
      </c>
    </row>
    <row r="6" spans="1:14" ht="30" customHeight="1">
      <c r="A6" s="3">
        <v>2</v>
      </c>
      <c r="B6" s="7" t="s">
        <v>103</v>
      </c>
      <c r="C6" s="7"/>
      <c r="D6" s="7" t="s">
        <v>99</v>
      </c>
      <c r="E6" s="7" t="s">
        <v>100</v>
      </c>
      <c r="F6" s="7" t="s">
        <v>35</v>
      </c>
      <c r="G6" s="7">
        <v>19109015</v>
      </c>
      <c r="H6" s="3">
        <v>86.5</v>
      </c>
      <c r="I6" s="3">
        <f t="shared" si="0"/>
        <v>2</v>
      </c>
      <c r="J6" s="9">
        <v>69.2</v>
      </c>
      <c r="K6" s="3">
        <f t="shared" si="1"/>
        <v>4</v>
      </c>
      <c r="L6" s="17">
        <f t="shared" si="2"/>
        <v>76.12</v>
      </c>
      <c r="M6" s="3">
        <f t="shared" si="3"/>
        <v>3</v>
      </c>
      <c r="N6" s="17"/>
    </row>
    <row r="7" spans="1:14" ht="30" customHeight="1">
      <c r="A7" s="3">
        <v>4</v>
      </c>
      <c r="B7" s="7" t="s">
        <v>104</v>
      </c>
      <c r="C7" s="7"/>
      <c r="D7" s="7" t="s">
        <v>99</v>
      </c>
      <c r="E7" s="7" t="s">
        <v>100</v>
      </c>
      <c r="F7" s="7" t="s">
        <v>35</v>
      </c>
      <c r="G7" s="7">
        <v>19109009</v>
      </c>
      <c r="H7" s="3">
        <v>83</v>
      </c>
      <c r="I7" s="3">
        <f t="shared" si="0"/>
        <v>4</v>
      </c>
      <c r="J7" s="9">
        <v>69.8</v>
      </c>
      <c r="K7" s="3">
        <f t="shared" si="1"/>
        <v>3</v>
      </c>
      <c r="L7" s="17">
        <f t="shared" si="2"/>
        <v>75.08</v>
      </c>
      <c r="M7" s="3">
        <f t="shared" si="3"/>
        <v>4</v>
      </c>
      <c r="N7" s="17"/>
    </row>
    <row r="8" spans="1:14" ht="30" customHeight="1">
      <c r="A8" s="3">
        <v>5</v>
      </c>
      <c r="B8" s="7" t="s">
        <v>105</v>
      </c>
      <c r="C8" s="7"/>
      <c r="D8" s="7" t="s">
        <v>99</v>
      </c>
      <c r="E8" s="7" t="s">
        <v>100</v>
      </c>
      <c r="F8" s="7" t="s">
        <v>35</v>
      </c>
      <c r="G8" s="7">
        <v>19109035</v>
      </c>
      <c r="H8" s="3">
        <v>82.25</v>
      </c>
      <c r="I8" s="3">
        <f t="shared" si="0"/>
        <v>5</v>
      </c>
      <c r="J8" s="9">
        <v>68.4</v>
      </c>
      <c r="K8" s="3">
        <f t="shared" si="1"/>
        <v>5</v>
      </c>
      <c r="L8" s="17">
        <f t="shared" si="2"/>
        <v>73.94</v>
      </c>
      <c r="M8" s="3">
        <f t="shared" si="3"/>
        <v>5</v>
      </c>
      <c r="N8" s="17"/>
    </row>
    <row r="9" spans="1:14" ht="30" customHeight="1">
      <c r="A9" s="3">
        <v>9</v>
      </c>
      <c r="B9" s="7" t="s">
        <v>106</v>
      </c>
      <c r="C9" s="7"/>
      <c r="D9" s="7" t="s">
        <v>99</v>
      </c>
      <c r="E9" s="7" t="s">
        <v>100</v>
      </c>
      <c r="F9" s="7" t="s">
        <v>35</v>
      </c>
      <c r="G9" s="7">
        <v>19109021</v>
      </c>
      <c r="H9" s="3">
        <v>80</v>
      </c>
      <c r="I9" s="3">
        <f t="shared" si="0"/>
        <v>8</v>
      </c>
      <c r="J9" s="9">
        <v>66.8</v>
      </c>
      <c r="K9" s="3">
        <f t="shared" si="1"/>
        <v>6</v>
      </c>
      <c r="L9" s="17">
        <f t="shared" si="2"/>
        <v>72.08</v>
      </c>
      <c r="M9" s="3">
        <f t="shared" si="3"/>
        <v>6</v>
      </c>
      <c r="N9" s="17"/>
    </row>
    <row r="10" spans="1:14" ht="30" customHeight="1">
      <c r="A10" s="3">
        <v>8</v>
      </c>
      <c r="B10" s="7" t="s">
        <v>107</v>
      </c>
      <c r="C10" s="7"/>
      <c r="D10" s="7" t="s">
        <v>99</v>
      </c>
      <c r="E10" s="7" t="s">
        <v>100</v>
      </c>
      <c r="F10" s="7" t="s">
        <v>35</v>
      </c>
      <c r="G10" s="7">
        <v>19109012</v>
      </c>
      <c r="H10" s="3">
        <v>80</v>
      </c>
      <c r="I10" s="3">
        <f t="shared" si="0"/>
        <v>8</v>
      </c>
      <c r="J10" s="9">
        <v>63.3</v>
      </c>
      <c r="K10" s="3">
        <f t="shared" si="1"/>
        <v>7</v>
      </c>
      <c r="L10" s="17">
        <f t="shared" si="2"/>
        <v>69.97999999999999</v>
      </c>
      <c r="M10" s="3">
        <f t="shared" si="3"/>
        <v>7</v>
      </c>
      <c r="N10" s="17"/>
    </row>
    <row r="11" spans="1:14" ht="30" customHeight="1">
      <c r="A11" s="3">
        <v>7</v>
      </c>
      <c r="B11" s="7" t="s">
        <v>108</v>
      </c>
      <c r="C11" s="7"/>
      <c r="D11" s="7" t="s">
        <v>99</v>
      </c>
      <c r="E11" s="7" t="s">
        <v>100</v>
      </c>
      <c r="F11" s="7" t="s">
        <v>35</v>
      </c>
      <c r="G11" s="7">
        <v>19109004</v>
      </c>
      <c r="H11" s="3">
        <v>81.5</v>
      </c>
      <c r="I11" s="3">
        <f t="shared" si="0"/>
        <v>7</v>
      </c>
      <c r="J11" s="9">
        <v>60</v>
      </c>
      <c r="K11" s="3">
        <f t="shared" si="1"/>
        <v>8</v>
      </c>
      <c r="L11" s="17">
        <f t="shared" si="2"/>
        <v>68.6</v>
      </c>
      <c r="M11" s="3">
        <f t="shared" si="3"/>
        <v>8</v>
      </c>
      <c r="N11" s="17"/>
    </row>
    <row r="12" spans="1:14" ht="30" customHeight="1">
      <c r="A12" s="3">
        <v>6</v>
      </c>
      <c r="B12" s="7" t="s">
        <v>109</v>
      </c>
      <c r="C12" s="7"/>
      <c r="D12" s="7" t="s">
        <v>99</v>
      </c>
      <c r="E12" s="7" t="s">
        <v>100</v>
      </c>
      <c r="F12" s="7" t="s">
        <v>35</v>
      </c>
      <c r="G12" s="7">
        <v>19109033</v>
      </c>
      <c r="H12" s="3">
        <v>82</v>
      </c>
      <c r="I12" s="3">
        <f t="shared" si="0"/>
        <v>6</v>
      </c>
      <c r="J12" s="9">
        <v>58.6</v>
      </c>
      <c r="K12" s="3">
        <f t="shared" si="1"/>
        <v>9</v>
      </c>
      <c r="L12" s="17">
        <f t="shared" si="2"/>
        <v>67.96000000000001</v>
      </c>
      <c r="M12" s="3">
        <f t="shared" si="3"/>
        <v>9</v>
      </c>
      <c r="N12" s="17"/>
    </row>
    <row r="13" spans="1:14" ht="30" customHeight="1">
      <c r="A13" s="3">
        <v>10</v>
      </c>
      <c r="B13" s="7" t="s">
        <v>110</v>
      </c>
      <c r="C13" s="7"/>
      <c r="D13" s="7" t="s">
        <v>99</v>
      </c>
      <c r="E13" s="7" t="s">
        <v>100</v>
      </c>
      <c r="F13" s="7" t="s">
        <v>35</v>
      </c>
      <c r="G13" s="7">
        <v>19109030</v>
      </c>
      <c r="H13" s="3">
        <v>80</v>
      </c>
      <c r="I13" s="3">
        <f t="shared" si="0"/>
        <v>8</v>
      </c>
      <c r="J13" s="9">
        <v>51.6</v>
      </c>
      <c r="K13" s="3">
        <f t="shared" si="1"/>
        <v>10</v>
      </c>
      <c r="L13" s="17">
        <f t="shared" si="2"/>
        <v>62.96</v>
      </c>
      <c r="M13" s="3">
        <f t="shared" si="3"/>
        <v>10</v>
      </c>
      <c r="N13" s="17"/>
    </row>
  </sheetData>
  <sheetProtection/>
  <mergeCells count="2">
    <mergeCell ref="A1:N1"/>
    <mergeCell ref="A2:N2"/>
  </mergeCells>
  <printOptions horizontalCentered="1"/>
  <pageMargins left="0.2" right="0.2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6" sqref="C6:C13"/>
    </sheetView>
  </sheetViews>
  <sheetFormatPr defaultColWidth="9.140625" defaultRowHeight="15"/>
  <cols>
    <col min="1" max="1" width="7.00390625" style="14" customWidth="1"/>
    <col min="2" max="2" width="8.7109375" style="14" customWidth="1"/>
    <col min="3" max="3" width="9.28125" style="14" customWidth="1"/>
    <col min="4" max="4" width="10.8515625" style="14" customWidth="1"/>
    <col min="5" max="5" width="13.8515625" style="14" customWidth="1"/>
    <col min="6" max="6" width="10.28125" style="14" customWidth="1"/>
    <col min="7" max="7" width="12.8515625" style="14" customWidth="1"/>
    <col min="8" max="8" width="10.57421875" style="14" customWidth="1"/>
    <col min="9" max="9" width="7.00390625" style="14" customWidth="1"/>
    <col min="10" max="10" width="10.140625" style="14" customWidth="1"/>
    <col min="11" max="11" width="7.28125" style="14" customWidth="1"/>
    <col min="12" max="12" width="10.421875" style="14" customWidth="1"/>
    <col min="13" max="13" width="7.140625" style="14" customWidth="1"/>
    <col min="14" max="14" width="7.57421875" style="14" customWidth="1"/>
    <col min="15" max="16384" width="9.00390625" style="14" customWidth="1"/>
  </cols>
  <sheetData>
    <row r="1" spans="1:14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7" customHeight="1">
      <c r="A2" s="24" t="s">
        <v>171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ht="30" customHeight="1">
      <c r="A4" s="3">
        <v>5</v>
      </c>
      <c r="B4" s="3" t="s">
        <v>111</v>
      </c>
      <c r="C4" s="3" t="s">
        <v>112</v>
      </c>
      <c r="D4" s="3" t="s">
        <v>113</v>
      </c>
      <c r="E4" s="3" t="s">
        <v>100</v>
      </c>
      <c r="F4" s="7" t="s">
        <v>17</v>
      </c>
      <c r="G4" s="3">
        <v>19110080</v>
      </c>
      <c r="H4" s="3">
        <v>88.25</v>
      </c>
      <c r="I4" s="3">
        <f aca="true" t="shared" si="0" ref="I4:I13">RANK(H4,$H$4:$H$13,0)</f>
        <v>2</v>
      </c>
      <c r="J4" s="3">
        <v>79</v>
      </c>
      <c r="K4" s="3">
        <f aca="true" t="shared" si="1" ref="K4:K13">RANK(J4,$J$4:$J$13,0)</f>
        <v>2</v>
      </c>
      <c r="L4" s="11">
        <f aca="true" t="shared" si="2" ref="L4:L13">H4*0.4+J4*0.6</f>
        <v>82.7</v>
      </c>
      <c r="M4" s="3">
        <f aca="true" t="shared" si="3" ref="M4:M13">RANK(L4,$L$4:$L$13,0)</f>
        <v>1</v>
      </c>
      <c r="N4" s="9" t="s">
        <v>18</v>
      </c>
    </row>
    <row r="5" spans="1:14" ht="30" customHeight="1">
      <c r="A5" s="3">
        <v>4</v>
      </c>
      <c r="B5" s="3" t="s">
        <v>114</v>
      </c>
      <c r="C5" s="3" t="s">
        <v>115</v>
      </c>
      <c r="D5" s="3" t="s">
        <v>113</v>
      </c>
      <c r="E5" s="3" t="s">
        <v>100</v>
      </c>
      <c r="F5" s="7" t="s">
        <v>17</v>
      </c>
      <c r="G5" s="3">
        <v>19110100</v>
      </c>
      <c r="H5" s="3">
        <v>88.75</v>
      </c>
      <c r="I5" s="3">
        <f t="shared" si="0"/>
        <v>1</v>
      </c>
      <c r="J5" s="3">
        <v>78.3</v>
      </c>
      <c r="K5" s="3">
        <f t="shared" si="1"/>
        <v>4</v>
      </c>
      <c r="L5" s="11">
        <f t="shared" si="2"/>
        <v>82.47999999999999</v>
      </c>
      <c r="M5" s="3">
        <f t="shared" si="3"/>
        <v>2</v>
      </c>
      <c r="N5" s="9" t="s">
        <v>18</v>
      </c>
    </row>
    <row r="6" spans="1:14" ht="30" customHeight="1">
      <c r="A6" s="3">
        <v>9</v>
      </c>
      <c r="B6" s="3" t="s">
        <v>116</v>
      </c>
      <c r="C6" s="3"/>
      <c r="D6" s="3" t="s">
        <v>113</v>
      </c>
      <c r="E6" s="3" t="s">
        <v>100</v>
      </c>
      <c r="F6" s="7" t="s">
        <v>17</v>
      </c>
      <c r="G6" s="3">
        <v>19110104</v>
      </c>
      <c r="H6" s="3">
        <v>86.5</v>
      </c>
      <c r="I6" s="3">
        <f t="shared" si="0"/>
        <v>5</v>
      </c>
      <c r="J6" s="3">
        <v>79.39999999999999</v>
      </c>
      <c r="K6" s="3">
        <f t="shared" si="1"/>
        <v>1</v>
      </c>
      <c r="L6" s="11">
        <f t="shared" si="2"/>
        <v>82.24</v>
      </c>
      <c r="M6" s="3">
        <f t="shared" si="3"/>
        <v>3</v>
      </c>
      <c r="N6" s="9"/>
    </row>
    <row r="7" spans="1:14" ht="30" customHeight="1">
      <c r="A7" s="3">
        <v>1</v>
      </c>
      <c r="B7" s="3" t="s">
        <v>117</v>
      </c>
      <c r="C7" s="3"/>
      <c r="D7" s="3" t="s">
        <v>113</v>
      </c>
      <c r="E7" s="3" t="s">
        <v>100</v>
      </c>
      <c r="F7" s="7" t="s">
        <v>17</v>
      </c>
      <c r="G7" s="3">
        <v>19110045</v>
      </c>
      <c r="H7" s="3">
        <v>85.5</v>
      </c>
      <c r="I7" s="3">
        <f t="shared" si="0"/>
        <v>10</v>
      </c>
      <c r="J7" s="3">
        <v>78.8</v>
      </c>
      <c r="K7" s="3">
        <f t="shared" si="1"/>
        <v>3</v>
      </c>
      <c r="L7" s="11">
        <f t="shared" si="2"/>
        <v>81.47999999999999</v>
      </c>
      <c r="M7" s="3">
        <f t="shared" si="3"/>
        <v>4</v>
      </c>
      <c r="N7" s="9"/>
    </row>
    <row r="8" spans="1:14" ht="30" customHeight="1">
      <c r="A8" s="3">
        <v>7</v>
      </c>
      <c r="B8" s="3" t="s">
        <v>118</v>
      </c>
      <c r="C8" s="3"/>
      <c r="D8" s="3" t="s">
        <v>113</v>
      </c>
      <c r="E8" s="3" t="s">
        <v>100</v>
      </c>
      <c r="F8" s="7" t="s">
        <v>17</v>
      </c>
      <c r="G8" s="3">
        <v>19110108</v>
      </c>
      <c r="H8" s="3">
        <v>86.25</v>
      </c>
      <c r="I8" s="3">
        <f t="shared" si="0"/>
        <v>9</v>
      </c>
      <c r="J8" s="3">
        <v>72.10000000000001</v>
      </c>
      <c r="K8" s="3">
        <f t="shared" si="1"/>
        <v>5</v>
      </c>
      <c r="L8" s="11">
        <f t="shared" si="2"/>
        <v>77.76</v>
      </c>
      <c r="M8" s="3">
        <f t="shared" si="3"/>
        <v>5</v>
      </c>
      <c r="N8" s="9"/>
    </row>
    <row r="9" spans="1:14" ht="30" customHeight="1">
      <c r="A9" s="3">
        <v>6</v>
      </c>
      <c r="B9" s="3" t="s">
        <v>119</v>
      </c>
      <c r="C9" s="3"/>
      <c r="D9" s="3" t="s">
        <v>113</v>
      </c>
      <c r="E9" s="3" t="s">
        <v>100</v>
      </c>
      <c r="F9" s="7" t="s">
        <v>17</v>
      </c>
      <c r="G9" s="3">
        <v>19110043</v>
      </c>
      <c r="H9" s="3">
        <v>86.5</v>
      </c>
      <c r="I9" s="3">
        <f t="shared" si="0"/>
        <v>5</v>
      </c>
      <c r="J9" s="3">
        <v>69.9</v>
      </c>
      <c r="K9" s="3">
        <f t="shared" si="1"/>
        <v>6</v>
      </c>
      <c r="L9" s="11">
        <f t="shared" si="2"/>
        <v>76.54</v>
      </c>
      <c r="M9" s="3">
        <f t="shared" si="3"/>
        <v>6</v>
      </c>
      <c r="N9" s="9"/>
    </row>
    <row r="10" spans="1:14" ht="30" customHeight="1">
      <c r="A10" s="3">
        <v>3</v>
      </c>
      <c r="B10" s="3" t="s">
        <v>120</v>
      </c>
      <c r="C10" s="3"/>
      <c r="D10" s="3" t="s">
        <v>113</v>
      </c>
      <c r="E10" s="3" t="s">
        <v>100</v>
      </c>
      <c r="F10" s="7" t="s">
        <v>17</v>
      </c>
      <c r="G10" s="3">
        <v>19110041</v>
      </c>
      <c r="H10" s="3">
        <v>86.5</v>
      </c>
      <c r="I10" s="3">
        <f t="shared" si="0"/>
        <v>5</v>
      </c>
      <c r="J10" s="3">
        <v>69.6</v>
      </c>
      <c r="K10" s="3">
        <f t="shared" si="1"/>
        <v>7</v>
      </c>
      <c r="L10" s="11">
        <f t="shared" si="2"/>
        <v>76.36</v>
      </c>
      <c r="M10" s="3">
        <f t="shared" si="3"/>
        <v>7</v>
      </c>
      <c r="N10" s="9"/>
    </row>
    <row r="11" spans="1:14" ht="30" customHeight="1">
      <c r="A11" s="3">
        <v>2</v>
      </c>
      <c r="B11" s="3" t="s">
        <v>121</v>
      </c>
      <c r="C11" s="3"/>
      <c r="D11" s="3" t="s">
        <v>113</v>
      </c>
      <c r="E11" s="3" t="s">
        <v>100</v>
      </c>
      <c r="F11" s="7" t="s">
        <v>17</v>
      </c>
      <c r="G11" s="3">
        <v>19110015</v>
      </c>
      <c r="H11" s="3">
        <v>87.5</v>
      </c>
      <c r="I11" s="3">
        <f t="shared" si="0"/>
        <v>3</v>
      </c>
      <c r="J11" s="3">
        <v>60.2</v>
      </c>
      <c r="K11" s="3">
        <f t="shared" si="1"/>
        <v>9</v>
      </c>
      <c r="L11" s="11">
        <f t="shared" si="2"/>
        <v>71.12</v>
      </c>
      <c r="M11" s="3">
        <f t="shared" si="3"/>
        <v>8</v>
      </c>
      <c r="N11" s="9"/>
    </row>
    <row r="12" spans="1:14" ht="30" customHeight="1">
      <c r="A12" s="3">
        <v>10</v>
      </c>
      <c r="B12" s="3" t="s">
        <v>122</v>
      </c>
      <c r="C12" s="3"/>
      <c r="D12" s="3" t="s">
        <v>113</v>
      </c>
      <c r="E12" s="3" t="s">
        <v>100</v>
      </c>
      <c r="F12" s="7" t="s">
        <v>17</v>
      </c>
      <c r="G12" s="3">
        <v>19110019</v>
      </c>
      <c r="H12" s="3">
        <v>86.5</v>
      </c>
      <c r="I12" s="3">
        <f t="shared" si="0"/>
        <v>5</v>
      </c>
      <c r="J12" s="3">
        <v>60.6</v>
      </c>
      <c r="K12" s="3">
        <f t="shared" si="1"/>
        <v>8</v>
      </c>
      <c r="L12" s="11">
        <f t="shared" si="2"/>
        <v>70.96000000000001</v>
      </c>
      <c r="M12" s="3">
        <f t="shared" si="3"/>
        <v>9</v>
      </c>
      <c r="N12" s="9"/>
    </row>
    <row r="13" spans="1:14" ht="30" customHeight="1">
      <c r="A13" s="3">
        <v>8</v>
      </c>
      <c r="B13" s="3" t="s">
        <v>123</v>
      </c>
      <c r="C13" s="3"/>
      <c r="D13" s="3" t="s">
        <v>113</v>
      </c>
      <c r="E13" s="3" t="s">
        <v>100</v>
      </c>
      <c r="F13" s="7" t="s">
        <v>17</v>
      </c>
      <c r="G13" s="3">
        <v>19110075</v>
      </c>
      <c r="H13" s="3">
        <v>86.75</v>
      </c>
      <c r="I13" s="3">
        <f t="shared" si="0"/>
        <v>4</v>
      </c>
      <c r="J13" s="3">
        <v>59.3</v>
      </c>
      <c r="K13" s="3">
        <f t="shared" si="1"/>
        <v>10</v>
      </c>
      <c r="L13" s="11">
        <f t="shared" si="2"/>
        <v>70.28</v>
      </c>
      <c r="M13" s="3">
        <f t="shared" si="3"/>
        <v>10</v>
      </c>
      <c r="N13" s="9"/>
    </row>
  </sheetData>
  <sheetProtection/>
  <mergeCells count="2">
    <mergeCell ref="A1:N1"/>
    <mergeCell ref="A2:N2"/>
  </mergeCells>
  <printOptions horizontalCentered="1"/>
  <pageMargins left="0.2" right="0.2" top="0.98" bottom="0.98" header="0.51" footer="0.51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421875" style="14" customWidth="1"/>
    <col min="2" max="2" width="10.57421875" style="14" customWidth="1"/>
    <col min="3" max="3" width="9.7109375" style="14" customWidth="1"/>
    <col min="4" max="4" width="6.8515625" style="14" customWidth="1"/>
    <col min="5" max="5" width="13.57421875" style="14" customWidth="1"/>
    <col min="6" max="6" width="9.140625" style="14" customWidth="1"/>
    <col min="7" max="7" width="10.28125" style="14" customWidth="1"/>
    <col min="8" max="9" width="10.8515625" style="14" customWidth="1"/>
    <col min="10" max="10" width="12.00390625" style="14" customWidth="1"/>
    <col min="11" max="11" width="4.57421875" style="14" customWidth="1"/>
    <col min="12" max="12" width="11.7109375" style="14" customWidth="1"/>
    <col min="13" max="13" width="5.00390625" style="14" hidden="1" customWidth="1"/>
    <col min="14" max="14" width="5.00390625" style="14" customWidth="1"/>
    <col min="15" max="16384" width="9.00390625" style="14" customWidth="1"/>
  </cols>
  <sheetData>
    <row r="1" spans="1:15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7" customHeight="1">
      <c r="A2" s="24" t="s">
        <v>172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57" customHeight="1">
      <c r="A3" s="2" t="s">
        <v>176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178</v>
      </c>
      <c r="J3" s="2" t="s">
        <v>9</v>
      </c>
      <c r="K3" s="2" t="s">
        <v>178</v>
      </c>
      <c r="L3" s="2" t="s">
        <v>179</v>
      </c>
      <c r="M3" s="2"/>
      <c r="N3" s="2" t="s">
        <v>178</v>
      </c>
      <c r="O3" s="2" t="s">
        <v>11</v>
      </c>
    </row>
    <row r="4" spans="1:15" ht="30" customHeight="1">
      <c r="A4" s="3">
        <v>1</v>
      </c>
      <c r="B4" s="3" t="s">
        <v>124</v>
      </c>
      <c r="C4" s="4" t="s">
        <v>125</v>
      </c>
      <c r="D4" s="3" t="s">
        <v>126</v>
      </c>
      <c r="E4" s="3" t="s">
        <v>127</v>
      </c>
      <c r="F4" s="6" t="s">
        <v>35</v>
      </c>
      <c r="G4" s="7">
        <v>19212001</v>
      </c>
      <c r="H4" s="3">
        <v>61.5</v>
      </c>
      <c r="I4" s="12">
        <v>1</v>
      </c>
      <c r="J4" s="3">
        <v>77</v>
      </c>
      <c r="K4" s="3">
        <v>1</v>
      </c>
      <c r="L4" s="20">
        <f>H4*0.4+J4*0.6</f>
        <v>70.8</v>
      </c>
      <c r="M4" s="9"/>
      <c r="N4" s="20">
        <v>1</v>
      </c>
      <c r="O4" s="20" t="s">
        <v>18</v>
      </c>
    </row>
  </sheetData>
  <sheetProtection/>
  <mergeCells count="2">
    <mergeCell ref="A1:O1"/>
    <mergeCell ref="A2:O2"/>
  </mergeCells>
  <printOptions horizontalCentered="1"/>
  <pageMargins left="0.2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3">
      <selection activeCell="P13" sqref="P13"/>
    </sheetView>
  </sheetViews>
  <sheetFormatPr defaultColWidth="9.140625" defaultRowHeight="15"/>
  <cols>
    <col min="1" max="1" width="5.7109375" style="14" customWidth="1"/>
    <col min="2" max="2" width="9.57421875" style="14" customWidth="1"/>
    <col min="3" max="3" width="8.57421875" style="14" customWidth="1"/>
    <col min="4" max="4" width="5.7109375" style="14" customWidth="1"/>
    <col min="5" max="5" width="10.57421875" style="14" customWidth="1"/>
    <col min="6" max="6" width="4.421875" style="14" customWidth="1"/>
    <col min="7" max="7" width="10.421875" style="14" customWidth="1"/>
    <col min="8" max="8" width="9.28125" style="14" customWidth="1"/>
    <col min="9" max="9" width="7.8515625" style="14" customWidth="1"/>
    <col min="10" max="10" width="12.421875" style="14" customWidth="1"/>
    <col min="11" max="16384" width="9.00390625" style="14" customWidth="1"/>
  </cols>
  <sheetData>
    <row r="1" spans="1:14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7" customHeight="1">
      <c r="A2" s="24" t="s">
        <v>173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5.25" customHeight="1">
      <c r="A3" s="2" t="s">
        <v>176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10</v>
      </c>
      <c r="M3" s="2" t="s">
        <v>8</v>
      </c>
      <c r="N3" s="2" t="s">
        <v>11</v>
      </c>
    </row>
    <row r="4" spans="1:14" ht="30" customHeight="1">
      <c r="A4" s="9">
        <v>2</v>
      </c>
      <c r="B4" s="7" t="s">
        <v>128</v>
      </c>
      <c r="C4" s="7" t="s">
        <v>129</v>
      </c>
      <c r="D4" s="7" t="s">
        <v>130</v>
      </c>
      <c r="E4" s="7" t="s">
        <v>127</v>
      </c>
      <c r="F4" s="7" t="s">
        <v>17</v>
      </c>
      <c r="G4" s="7">
        <v>19113023</v>
      </c>
      <c r="H4" s="9">
        <v>68</v>
      </c>
      <c r="I4" s="3">
        <f aca="true" t="shared" si="0" ref="I4:I13">RANK(H4,$H$4:$H$13,0)</f>
        <v>2</v>
      </c>
      <c r="J4" s="9">
        <v>88</v>
      </c>
      <c r="K4" s="3">
        <f aca="true" t="shared" si="1" ref="K4:K13">RANK(J4,$J$4:$J$13,0)</f>
        <v>1</v>
      </c>
      <c r="L4" s="11">
        <f aca="true" t="shared" si="2" ref="L4:L13">H4*0.4+J4*0.6</f>
        <v>80</v>
      </c>
      <c r="M4" s="3">
        <f aca="true" t="shared" si="3" ref="M4:M13">RANK(L4,$L$4:$L$13,0)</f>
        <v>1</v>
      </c>
      <c r="N4" s="17" t="s">
        <v>18</v>
      </c>
    </row>
    <row r="5" spans="1:14" ht="30" customHeight="1">
      <c r="A5" s="9">
        <v>9</v>
      </c>
      <c r="B5" s="7" t="s">
        <v>131</v>
      </c>
      <c r="C5" s="7" t="s">
        <v>132</v>
      </c>
      <c r="D5" s="7" t="s">
        <v>130</v>
      </c>
      <c r="E5" s="7" t="s">
        <v>127</v>
      </c>
      <c r="F5" s="7" t="s">
        <v>17</v>
      </c>
      <c r="G5" s="7">
        <v>19113013</v>
      </c>
      <c r="H5" s="9">
        <v>61</v>
      </c>
      <c r="I5" s="3">
        <f t="shared" si="0"/>
        <v>9</v>
      </c>
      <c r="J5" s="9">
        <v>85.6</v>
      </c>
      <c r="K5" s="3">
        <f t="shared" si="1"/>
        <v>2</v>
      </c>
      <c r="L5" s="11">
        <f t="shared" si="2"/>
        <v>75.75999999999999</v>
      </c>
      <c r="M5" s="3">
        <f t="shared" si="3"/>
        <v>2</v>
      </c>
      <c r="N5" s="17" t="s">
        <v>18</v>
      </c>
    </row>
    <row r="6" spans="1:14" ht="30" customHeight="1">
      <c r="A6" s="9">
        <v>1</v>
      </c>
      <c r="B6" s="7" t="s">
        <v>133</v>
      </c>
      <c r="C6" s="7"/>
      <c r="D6" s="7" t="s">
        <v>130</v>
      </c>
      <c r="E6" s="7" t="s">
        <v>127</v>
      </c>
      <c r="F6" s="7" t="s">
        <v>17</v>
      </c>
      <c r="G6" s="7">
        <v>19113007</v>
      </c>
      <c r="H6" s="9">
        <v>69.25</v>
      </c>
      <c r="I6" s="3">
        <f t="shared" si="0"/>
        <v>1</v>
      </c>
      <c r="J6" s="9">
        <v>74.3</v>
      </c>
      <c r="K6" s="3">
        <f t="shared" si="1"/>
        <v>4</v>
      </c>
      <c r="L6" s="11">
        <f t="shared" si="2"/>
        <v>72.28</v>
      </c>
      <c r="M6" s="3">
        <f t="shared" si="3"/>
        <v>3</v>
      </c>
      <c r="N6" s="17"/>
    </row>
    <row r="7" spans="1:14" ht="30" customHeight="1">
      <c r="A7" s="9">
        <v>10</v>
      </c>
      <c r="B7" s="7" t="s">
        <v>134</v>
      </c>
      <c r="C7" s="7"/>
      <c r="D7" s="7" t="s">
        <v>130</v>
      </c>
      <c r="E7" s="7" t="s">
        <v>127</v>
      </c>
      <c r="F7" s="7" t="s">
        <v>17</v>
      </c>
      <c r="G7" s="7">
        <v>19113051</v>
      </c>
      <c r="H7" s="9">
        <v>60.75</v>
      </c>
      <c r="I7" s="3">
        <f t="shared" si="0"/>
        <v>10</v>
      </c>
      <c r="J7" s="9">
        <v>79.9</v>
      </c>
      <c r="K7" s="3">
        <f t="shared" si="1"/>
        <v>3</v>
      </c>
      <c r="L7" s="11">
        <f t="shared" si="2"/>
        <v>72.24000000000001</v>
      </c>
      <c r="M7" s="3">
        <f t="shared" si="3"/>
        <v>4</v>
      </c>
      <c r="N7" s="17"/>
    </row>
    <row r="8" spans="1:14" ht="30" customHeight="1">
      <c r="A8" s="9">
        <v>3</v>
      </c>
      <c r="B8" s="7" t="s">
        <v>135</v>
      </c>
      <c r="C8" s="7"/>
      <c r="D8" s="7" t="s">
        <v>130</v>
      </c>
      <c r="E8" s="7" t="s">
        <v>127</v>
      </c>
      <c r="F8" s="7" t="s">
        <v>17</v>
      </c>
      <c r="G8" s="7">
        <v>19113057</v>
      </c>
      <c r="H8" s="9">
        <v>66.5</v>
      </c>
      <c r="I8" s="3">
        <f t="shared" si="0"/>
        <v>3</v>
      </c>
      <c r="J8" s="9">
        <v>72.6</v>
      </c>
      <c r="K8" s="3">
        <f t="shared" si="1"/>
        <v>5</v>
      </c>
      <c r="L8" s="11">
        <f t="shared" si="2"/>
        <v>70.16</v>
      </c>
      <c r="M8" s="3">
        <f t="shared" si="3"/>
        <v>5</v>
      </c>
      <c r="N8" s="17"/>
    </row>
    <row r="9" spans="1:14" ht="30" customHeight="1">
      <c r="A9" s="9">
        <v>4</v>
      </c>
      <c r="B9" s="7" t="s">
        <v>136</v>
      </c>
      <c r="C9" s="7"/>
      <c r="D9" s="7" t="s">
        <v>130</v>
      </c>
      <c r="E9" s="7" t="s">
        <v>127</v>
      </c>
      <c r="F9" s="7" t="s">
        <v>17</v>
      </c>
      <c r="G9" s="7">
        <v>19113060</v>
      </c>
      <c r="H9" s="9">
        <v>64.75</v>
      </c>
      <c r="I9" s="3">
        <f t="shared" si="0"/>
        <v>4</v>
      </c>
      <c r="J9" s="9">
        <v>72.4</v>
      </c>
      <c r="K9" s="3">
        <f t="shared" si="1"/>
        <v>6</v>
      </c>
      <c r="L9" s="11">
        <f t="shared" si="2"/>
        <v>69.34</v>
      </c>
      <c r="M9" s="3">
        <f t="shared" si="3"/>
        <v>6</v>
      </c>
      <c r="N9" s="17"/>
    </row>
    <row r="10" spans="1:14" ht="30" customHeight="1">
      <c r="A10" s="9">
        <v>6</v>
      </c>
      <c r="B10" s="7" t="s">
        <v>137</v>
      </c>
      <c r="C10" s="7"/>
      <c r="D10" s="7" t="s">
        <v>130</v>
      </c>
      <c r="E10" s="7" t="s">
        <v>127</v>
      </c>
      <c r="F10" s="7" t="s">
        <v>17</v>
      </c>
      <c r="G10" s="7">
        <v>19113043</v>
      </c>
      <c r="H10" s="9">
        <v>62</v>
      </c>
      <c r="I10" s="3">
        <f t="shared" si="0"/>
        <v>6</v>
      </c>
      <c r="J10" s="9">
        <v>72.1</v>
      </c>
      <c r="K10" s="3">
        <f t="shared" si="1"/>
        <v>7</v>
      </c>
      <c r="L10" s="11">
        <f t="shared" si="2"/>
        <v>68.06</v>
      </c>
      <c r="M10" s="3">
        <f t="shared" si="3"/>
        <v>7</v>
      </c>
      <c r="N10" s="17"/>
    </row>
    <row r="11" spans="1:14" ht="30" customHeight="1">
      <c r="A11" s="9">
        <v>5</v>
      </c>
      <c r="B11" s="7" t="s">
        <v>138</v>
      </c>
      <c r="C11" s="7"/>
      <c r="D11" s="7" t="s">
        <v>130</v>
      </c>
      <c r="E11" s="7" t="s">
        <v>127</v>
      </c>
      <c r="F11" s="7" t="s">
        <v>17</v>
      </c>
      <c r="G11" s="7">
        <v>19113012</v>
      </c>
      <c r="H11" s="9">
        <v>62.25</v>
      </c>
      <c r="I11" s="3">
        <f t="shared" si="0"/>
        <v>5</v>
      </c>
      <c r="J11" s="9">
        <v>69</v>
      </c>
      <c r="K11" s="3">
        <f t="shared" si="1"/>
        <v>8</v>
      </c>
      <c r="L11" s="11">
        <f t="shared" si="2"/>
        <v>66.3</v>
      </c>
      <c r="M11" s="3">
        <f t="shared" si="3"/>
        <v>8</v>
      </c>
      <c r="N11" s="17"/>
    </row>
    <row r="12" spans="1:14" ht="30" customHeight="1">
      <c r="A12" s="9">
        <v>7</v>
      </c>
      <c r="B12" s="7" t="s">
        <v>139</v>
      </c>
      <c r="C12" s="7"/>
      <c r="D12" s="7" t="s">
        <v>130</v>
      </c>
      <c r="E12" s="7" t="s">
        <v>127</v>
      </c>
      <c r="F12" s="7" t="s">
        <v>17</v>
      </c>
      <c r="G12" s="7">
        <v>19113045</v>
      </c>
      <c r="H12" s="9">
        <v>62</v>
      </c>
      <c r="I12" s="3">
        <f t="shared" si="0"/>
        <v>6</v>
      </c>
      <c r="J12" s="9">
        <v>67.7</v>
      </c>
      <c r="K12" s="3">
        <f t="shared" si="1"/>
        <v>9</v>
      </c>
      <c r="L12" s="11">
        <f t="shared" si="2"/>
        <v>65.42</v>
      </c>
      <c r="M12" s="3">
        <f t="shared" si="3"/>
        <v>9</v>
      </c>
      <c r="N12" s="17"/>
    </row>
    <row r="13" spans="1:14" ht="30" customHeight="1">
      <c r="A13" s="9">
        <v>8</v>
      </c>
      <c r="B13" s="7" t="s">
        <v>140</v>
      </c>
      <c r="C13" s="7"/>
      <c r="D13" s="7" t="s">
        <v>130</v>
      </c>
      <c r="E13" s="7" t="s">
        <v>127</v>
      </c>
      <c r="F13" s="7" t="s">
        <v>17</v>
      </c>
      <c r="G13" s="7">
        <v>19113062</v>
      </c>
      <c r="H13" s="9">
        <v>62</v>
      </c>
      <c r="I13" s="3">
        <f t="shared" si="0"/>
        <v>6</v>
      </c>
      <c r="J13" s="9">
        <v>66.4</v>
      </c>
      <c r="K13" s="3">
        <f t="shared" si="1"/>
        <v>10</v>
      </c>
      <c r="L13" s="11">
        <f t="shared" si="2"/>
        <v>64.64</v>
      </c>
      <c r="M13" s="3">
        <f t="shared" si="3"/>
        <v>10</v>
      </c>
      <c r="N13" s="17"/>
    </row>
  </sheetData>
  <sheetProtection/>
  <mergeCells count="2">
    <mergeCell ref="A1:N1"/>
    <mergeCell ref="A2:N2"/>
  </mergeCells>
  <printOptions horizontalCentered="1"/>
  <pageMargins left="0.2" right="0.2" top="0.8300000000000001" bottom="0.71" header="0.51" footer="0.4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打印节点</cp:lastModifiedBy>
  <cp:lastPrinted>2019-03-05T15:04:18Z</cp:lastPrinted>
  <dcterms:created xsi:type="dcterms:W3CDTF">2006-09-13T19:21:51Z</dcterms:created>
  <dcterms:modified xsi:type="dcterms:W3CDTF">2019-03-07T09:51:48Z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ubyTemplateID">
    <vt:lpwstr>20</vt:lpwstr>
  </property>
</Properties>
</file>