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体检结果（含补录）" sheetId="1" r:id="rId1"/>
  </sheets>
  <definedNames>
    <definedName name="_xlnm.Print_Titles" localSheetId="0">'体检结果（含补录）'!$1:$4</definedName>
  </definedNames>
  <calcPr fullCalcOnLoad="1"/>
</workbook>
</file>

<file path=xl/sharedStrings.xml><?xml version="1.0" encoding="utf-8"?>
<sst xmlns="http://schemas.openxmlformats.org/spreadsheetml/2006/main" count="218" uniqueCount="47">
  <si>
    <t>惠州仲恺高新区2019年公开招聘中小学教师拟聘人员体检结果</t>
  </si>
  <si>
    <t>准考证号</t>
  </si>
  <si>
    <t>报考单位</t>
  </si>
  <si>
    <t>职位</t>
  </si>
  <si>
    <t>体检结果</t>
  </si>
  <si>
    <t>备注</t>
  </si>
  <si>
    <t>惠州仲恺高新区仲恺中学</t>
  </si>
  <si>
    <t>数学</t>
  </si>
  <si>
    <t>合格</t>
  </si>
  <si>
    <t>英语</t>
  </si>
  <si>
    <t>化学</t>
  </si>
  <si>
    <t>历史</t>
  </si>
  <si>
    <t>生物</t>
  </si>
  <si>
    <t>惠州仲恺高新区第一小学</t>
  </si>
  <si>
    <t>语文</t>
  </si>
  <si>
    <t>惠州仲恺高新区陈江小学</t>
  </si>
  <si>
    <t>体育（足球）</t>
  </si>
  <si>
    <t>惠州仲恺高新区陈江五一小学</t>
  </si>
  <si>
    <t>惠州仲恺高新区陈江东江小学</t>
  </si>
  <si>
    <t>惠州仲恺高新区第一小学东升校区</t>
  </si>
  <si>
    <t>惠州仲恺高新区陈江东楼小学</t>
  </si>
  <si>
    <t>惠州仲恺高新区陈江石圳小学</t>
  </si>
  <si>
    <t>惠州仲恺高新区陈江观田小学</t>
  </si>
  <si>
    <t>体育</t>
  </si>
  <si>
    <t>惠州仲恺高新区陈江社溪小学</t>
  </si>
  <si>
    <t>惠州仲恺高新区第二小学</t>
  </si>
  <si>
    <t>音乐</t>
  </si>
  <si>
    <t>惠州仲恺高新区第六小学</t>
  </si>
  <si>
    <t>惠州仲恺高新区惠环红旗小学</t>
  </si>
  <si>
    <t>惠州仲恺高新区惠环平南小学</t>
  </si>
  <si>
    <t>惠州仲恺高新区惠环西坑小学</t>
  </si>
  <si>
    <t>惠州仲恺高新区第三小学</t>
  </si>
  <si>
    <t>惠州仲恺高新区潼侨新华小学</t>
  </si>
  <si>
    <t>惠州仲恺高新区潼侨宏村小学</t>
  </si>
  <si>
    <t>惠州仲恺高新区第四小学</t>
  </si>
  <si>
    <t>惠州仲恺高新区沥林迭石龙小学</t>
  </si>
  <si>
    <t>惠州仲恺高新区沥林君子营小学</t>
  </si>
  <si>
    <t>惠州仲恺高新区沥林埔心小学</t>
  </si>
  <si>
    <t>惠州仲恺高新区沥林英光小学</t>
  </si>
  <si>
    <t>惠州仲恺高新区第五小学</t>
  </si>
  <si>
    <t>惠州仲恺高新区潼湖永平小学</t>
  </si>
  <si>
    <t>惠州仲恺高新区潼湖赤岗小学</t>
  </si>
  <si>
    <t>惠州仲恺高新区潼湖三和小学</t>
  </si>
  <si>
    <t>惠州仲恺高新区潼湖新光小学</t>
  </si>
  <si>
    <t>惠州仲恺高新区潼湖北坝小学</t>
  </si>
  <si>
    <t>惠州仲恺高新区一中东江学校</t>
  </si>
  <si>
    <t>2018年拟聘教师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</si>
</sst>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10" xfId="66" applyFont="1" applyFill="1" applyBorder="1" applyAlignment="1">
      <alignment horizontal="center" vertical="center"/>
      <protection/>
    </xf>
    <xf numFmtId="0" fontId="5" fillId="0" borderId="10" xfId="63" applyFill="1" applyBorder="1" applyAlignment="1">
      <alignment horizontal="center" vertical="center"/>
      <protection/>
    </xf>
    <xf numFmtId="0" fontId="44" fillId="0" borderId="10" xfId="6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66" applyFont="1" applyFill="1" applyBorder="1" applyAlignment="1" quotePrefix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复件 KS-0116-0294 笔试成绩" xfId="63"/>
    <cellStyle name="常规_2016年4月_7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4"/>
  <sheetViews>
    <sheetView tabSelected="1" workbookViewId="0" topLeftCell="A1">
      <selection activeCell="G7" sqref="G7"/>
    </sheetView>
  </sheetViews>
  <sheetFormatPr defaultColWidth="9.00390625" defaultRowHeight="15.75" customHeight="1"/>
  <cols>
    <col min="1" max="1" width="15.00390625" style="0" customWidth="1"/>
    <col min="2" max="2" width="33.875" style="3" customWidth="1"/>
    <col min="3" max="3" width="11.75390625" style="0" customWidth="1"/>
    <col min="4" max="4" width="13.125" style="0" customWidth="1"/>
    <col min="5" max="5" width="12.625" style="0" customWidth="1"/>
  </cols>
  <sheetData>
    <row r="1" spans="1:5" ht="40.5" customHeight="1">
      <c r="A1" s="4" t="s">
        <v>0</v>
      </c>
      <c r="B1" s="4"/>
      <c r="C1" s="4"/>
      <c r="D1" s="4"/>
      <c r="E1" s="4"/>
    </row>
    <row r="2" ht="15.75" customHeight="1">
      <c r="E2" s="5"/>
    </row>
    <row r="3" spans="1:6" ht="15.7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/>
    </row>
    <row r="4" spans="1:6" s="1" customFormat="1" ht="15.75" customHeight="1">
      <c r="A4" s="6"/>
      <c r="B4" s="11"/>
      <c r="C4" s="11"/>
      <c r="D4" s="12"/>
      <c r="E4" s="9"/>
      <c r="F4" s="13"/>
    </row>
    <row r="5" spans="1:6" s="2" customFormat="1" ht="24.75" customHeight="1">
      <c r="A5" s="14" t="str">
        <f>"3319020011"</f>
        <v>3319020011</v>
      </c>
      <c r="B5" s="15" t="s">
        <v>6</v>
      </c>
      <c r="C5" s="16" t="s">
        <v>7</v>
      </c>
      <c r="D5" s="17" t="s">
        <v>8</v>
      </c>
      <c r="E5" s="18"/>
      <c r="F5" s="13"/>
    </row>
    <row r="6" spans="1:6" s="2" customFormat="1" ht="24.75" customHeight="1">
      <c r="A6" s="14" t="str">
        <f>"3319020003"</f>
        <v>3319020003</v>
      </c>
      <c r="B6" s="24" t="s">
        <v>6</v>
      </c>
      <c r="C6" s="16" t="s">
        <v>7</v>
      </c>
      <c r="D6" s="17" t="s">
        <v>8</v>
      </c>
      <c r="E6" s="18"/>
      <c r="F6" s="13"/>
    </row>
    <row r="7" spans="1:6" s="2" customFormat="1" ht="24.75" customHeight="1">
      <c r="A7" s="14" t="str">
        <f>"3319030014"</f>
        <v>3319030014</v>
      </c>
      <c r="B7" s="15" t="s">
        <v>6</v>
      </c>
      <c r="C7" s="16" t="s">
        <v>9</v>
      </c>
      <c r="D7" s="17" t="s">
        <v>8</v>
      </c>
      <c r="E7" s="18"/>
      <c r="F7" s="13"/>
    </row>
    <row r="8" spans="1:6" s="2" customFormat="1" ht="24.75" customHeight="1">
      <c r="A8" s="14" t="str">
        <f>"3319080017"</f>
        <v>3319080017</v>
      </c>
      <c r="B8" s="24" t="s">
        <v>6</v>
      </c>
      <c r="C8" s="16" t="s">
        <v>10</v>
      </c>
      <c r="D8" s="17" t="s">
        <v>8</v>
      </c>
      <c r="E8" s="18"/>
      <c r="F8" s="13"/>
    </row>
    <row r="9" spans="1:6" s="2" customFormat="1" ht="24.75" customHeight="1">
      <c r="A9" s="14" t="str">
        <f>"3319050003"</f>
        <v>3319050003</v>
      </c>
      <c r="B9" s="15" t="s">
        <v>6</v>
      </c>
      <c r="C9" s="16" t="s">
        <v>11</v>
      </c>
      <c r="D9" s="17" t="s">
        <v>8</v>
      </c>
      <c r="E9" s="18"/>
      <c r="F9" s="13"/>
    </row>
    <row r="10" spans="1:6" s="2" customFormat="1" ht="24.75" customHeight="1">
      <c r="A10" s="14" t="str">
        <f>"3319090005"</f>
        <v>3319090005</v>
      </c>
      <c r="B10" s="15" t="s">
        <v>6</v>
      </c>
      <c r="C10" s="16" t="s">
        <v>12</v>
      </c>
      <c r="D10" s="17" t="s">
        <v>8</v>
      </c>
      <c r="E10" s="18"/>
      <c r="F10" s="13"/>
    </row>
    <row r="11" spans="1:5" ht="24.75" customHeight="1">
      <c r="A11" s="14" t="str">
        <f>"1119010229"</f>
        <v>1119010229</v>
      </c>
      <c r="B11" s="24" t="s">
        <v>13</v>
      </c>
      <c r="C11" s="16" t="s">
        <v>14</v>
      </c>
      <c r="D11" s="17" t="s">
        <v>8</v>
      </c>
      <c r="E11" s="20"/>
    </row>
    <row r="12" spans="1:6" s="2" customFormat="1" ht="24.75" customHeight="1">
      <c r="A12" s="14" t="str">
        <f>"1119010308"</f>
        <v>1119010308</v>
      </c>
      <c r="B12" s="24" t="s">
        <v>13</v>
      </c>
      <c r="C12" s="16" t="s">
        <v>14</v>
      </c>
      <c r="D12" s="17" t="s">
        <v>8</v>
      </c>
      <c r="E12" s="18"/>
      <c r="F12" s="13"/>
    </row>
    <row r="13" spans="1:6" s="2" customFormat="1" ht="24.75" customHeight="1">
      <c r="A13" s="14" t="str">
        <f>"1119010018"</f>
        <v>1119010018</v>
      </c>
      <c r="B13" s="24" t="s">
        <v>13</v>
      </c>
      <c r="C13" s="16" t="s">
        <v>14</v>
      </c>
      <c r="D13" s="17" t="s">
        <v>8</v>
      </c>
      <c r="E13" s="18"/>
      <c r="F13" s="13"/>
    </row>
    <row r="14" spans="1:6" s="2" customFormat="1" ht="24.75" customHeight="1">
      <c r="A14" s="14" t="str">
        <f>"1119010499"</f>
        <v>1119010499</v>
      </c>
      <c r="B14" s="24" t="s">
        <v>13</v>
      </c>
      <c r="C14" s="16" t="s">
        <v>14</v>
      </c>
      <c r="D14" s="17" t="s">
        <v>8</v>
      </c>
      <c r="E14" s="18"/>
      <c r="F14" s="13"/>
    </row>
    <row r="15" spans="1:6" s="2" customFormat="1" ht="24.75" customHeight="1">
      <c r="A15" s="14" t="str">
        <f>"1119170008"</f>
        <v>1119170008</v>
      </c>
      <c r="B15" s="15" t="s">
        <v>15</v>
      </c>
      <c r="C15" s="16" t="s">
        <v>16</v>
      </c>
      <c r="D15" s="17" t="s">
        <v>8</v>
      </c>
      <c r="E15" s="18"/>
      <c r="F15" s="13"/>
    </row>
    <row r="16" spans="1:6" s="2" customFormat="1" ht="24.75" customHeight="1">
      <c r="A16" s="14" t="str">
        <f>"1119020059"</f>
        <v>1119020059</v>
      </c>
      <c r="B16" s="24" t="s">
        <v>17</v>
      </c>
      <c r="C16" s="16" t="s">
        <v>7</v>
      </c>
      <c r="D16" s="17" t="s">
        <v>8</v>
      </c>
      <c r="E16" s="18"/>
      <c r="F16" s="13"/>
    </row>
    <row r="17" spans="1:6" s="2" customFormat="1" ht="24.75" customHeight="1">
      <c r="A17" s="14" t="str">
        <f>"1119020491"</f>
        <v>1119020491</v>
      </c>
      <c r="B17" s="24" t="s">
        <v>17</v>
      </c>
      <c r="C17" s="16" t="s">
        <v>7</v>
      </c>
      <c r="D17" s="17" t="s">
        <v>8</v>
      </c>
      <c r="E17" s="18"/>
      <c r="F17" s="13"/>
    </row>
    <row r="18" spans="1:6" s="2" customFormat="1" ht="24.75" customHeight="1">
      <c r="A18" s="14" t="str">
        <f>"1119020262"</f>
        <v>1119020262</v>
      </c>
      <c r="B18" s="24" t="s">
        <v>17</v>
      </c>
      <c r="C18" s="16" t="s">
        <v>7</v>
      </c>
      <c r="D18" s="17" t="s">
        <v>8</v>
      </c>
      <c r="E18" s="18"/>
      <c r="F18" s="13"/>
    </row>
    <row r="19" spans="1:6" s="2" customFormat="1" ht="24.75" customHeight="1">
      <c r="A19" s="14" t="str">
        <f>"1119030085"</f>
        <v>1119030085</v>
      </c>
      <c r="B19" s="24" t="s">
        <v>18</v>
      </c>
      <c r="C19" s="16" t="s">
        <v>9</v>
      </c>
      <c r="D19" s="17" t="s">
        <v>8</v>
      </c>
      <c r="E19" s="18"/>
      <c r="F19" s="13"/>
    </row>
    <row r="20" spans="1:6" s="2" customFormat="1" ht="24.75" customHeight="1">
      <c r="A20" s="14" t="str">
        <f>"1119010048"</f>
        <v>1119010048</v>
      </c>
      <c r="B20" s="24" t="s">
        <v>19</v>
      </c>
      <c r="C20" s="16" t="s">
        <v>14</v>
      </c>
      <c r="D20" s="17" t="s">
        <v>8</v>
      </c>
      <c r="E20" s="18"/>
      <c r="F20" s="13"/>
    </row>
    <row r="21" spans="1:6" s="2" customFormat="1" ht="24.75" customHeight="1">
      <c r="A21" s="14" t="str">
        <f>"1119010054"</f>
        <v>1119010054</v>
      </c>
      <c r="B21" s="24" t="s">
        <v>19</v>
      </c>
      <c r="C21" s="16" t="s">
        <v>14</v>
      </c>
      <c r="D21" s="17" t="s">
        <v>8</v>
      </c>
      <c r="E21" s="18"/>
      <c r="F21" s="13"/>
    </row>
    <row r="22" spans="1:6" s="2" customFormat="1" ht="24.75" customHeight="1">
      <c r="A22" s="14" t="str">
        <f>"1119010346"</f>
        <v>1119010346</v>
      </c>
      <c r="B22" s="24" t="s">
        <v>20</v>
      </c>
      <c r="C22" s="16" t="s">
        <v>14</v>
      </c>
      <c r="D22" s="17" t="s">
        <v>8</v>
      </c>
      <c r="E22" s="18"/>
      <c r="F22" s="13"/>
    </row>
    <row r="23" spans="1:6" s="2" customFormat="1" ht="24.75" customHeight="1">
      <c r="A23" s="14" t="str">
        <f>"1119020506"</f>
        <v>1119020506</v>
      </c>
      <c r="B23" s="24" t="s">
        <v>20</v>
      </c>
      <c r="C23" s="16" t="s">
        <v>7</v>
      </c>
      <c r="D23" s="17" t="s">
        <v>8</v>
      </c>
      <c r="E23" s="18"/>
      <c r="F23" s="13"/>
    </row>
    <row r="24" spans="1:6" s="2" customFormat="1" ht="24.75" customHeight="1">
      <c r="A24" s="14" t="str">
        <f>"1119020486"</f>
        <v>1119020486</v>
      </c>
      <c r="B24" s="24" t="s">
        <v>21</v>
      </c>
      <c r="C24" s="16" t="s">
        <v>7</v>
      </c>
      <c r="D24" s="17" t="s">
        <v>8</v>
      </c>
      <c r="E24" s="18"/>
      <c r="F24" s="13"/>
    </row>
    <row r="25" spans="1:6" s="2" customFormat="1" ht="24.75" customHeight="1">
      <c r="A25" s="14" t="str">
        <f>"1119030103"</f>
        <v>1119030103</v>
      </c>
      <c r="B25" s="24" t="s">
        <v>22</v>
      </c>
      <c r="C25" s="16" t="s">
        <v>9</v>
      </c>
      <c r="D25" s="17" t="s">
        <v>8</v>
      </c>
      <c r="E25" s="18"/>
      <c r="F25" s="13"/>
    </row>
    <row r="26" spans="1:6" s="2" customFormat="1" ht="24.75" customHeight="1">
      <c r="A26" s="14" t="str">
        <f>"1119120082"</f>
        <v>1119120082</v>
      </c>
      <c r="B26" s="15" t="s">
        <v>22</v>
      </c>
      <c r="C26" s="16" t="s">
        <v>23</v>
      </c>
      <c r="D26" s="17" t="s">
        <v>8</v>
      </c>
      <c r="E26" s="18"/>
      <c r="F26" s="13"/>
    </row>
    <row r="27" spans="1:6" s="2" customFormat="1" ht="24.75" customHeight="1">
      <c r="A27" s="14" t="str">
        <f>"1119010573"</f>
        <v>1119010573</v>
      </c>
      <c r="B27" s="24" t="s">
        <v>24</v>
      </c>
      <c r="C27" s="16" t="s">
        <v>14</v>
      </c>
      <c r="D27" s="17" t="s">
        <v>8</v>
      </c>
      <c r="E27" s="18"/>
      <c r="F27" s="13"/>
    </row>
    <row r="28" spans="1:6" s="2" customFormat="1" ht="24.75" customHeight="1">
      <c r="A28" s="14" t="str">
        <f>"1119010508"</f>
        <v>1119010508</v>
      </c>
      <c r="B28" s="24" t="s">
        <v>25</v>
      </c>
      <c r="C28" s="16" t="s">
        <v>14</v>
      </c>
      <c r="D28" s="17" t="s">
        <v>8</v>
      </c>
      <c r="E28" s="18"/>
      <c r="F28" s="13"/>
    </row>
    <row r="29" spans="1:6" s="2" customFormat="1" ht="24.75" customHeight="1">
      <c r="A29" s="14" t="str">
        <f>"1119010072"</f>
        <v>1119010072</v>
      </c>
      <c r="B29" s="24" t="s">
        <v>25</v>
      </c>
      <c r="C29" s="16" t="s">
        <v>14</v>
      </c>
      <c r="D29" s="17" t="s">
        <v>8</v>
      </c>
      <c r="E29" s="18"/>
      <c r="F29" s="13"/>
    </row>
    <row r="30" spans="1:6" s="2" customFormat="1" ht="24.75" customHeight="1">
      <c r="A30" s="14" t="str">
        <f>"1119020188"</f>
        <v>1119020188</v>
      </c>
      <c r="B30" s="24" t="s">
        <v>25</v>
      </c>
      <c r="C30" s="16" t="s">
        <v>7</v>
      </c>
      <c r="D30" s="17" t="s">
        <v>8</v>
      </c>
      <c r="E30" s="18"/>
      <c r="F30" s="13"/>
    </row>
    <row r="31" spans="1:6" s="2" customFormat="1" ht="24.75" customHeight="1">
      <c r="A31" s="14" t="str">
        <f>"1119110102"</f>
        <v>1119110102</v>
      </c>
      <c r="B31" s="15" t="s">
        <v>25</v>
      </c>
      <c r="C31" s="16" t="s">
        <v>26</v>
      </c>
      <c r="D31" s="17" t="s">
        <v>8</v>
      </c>
      <c r="E31" s="18"/>
      <c r="F31" s="13"/>
    </row>
    <row r="32" spans="1:6" s="2" customFormat="1" ht="24.75" customHeight="1">
      <c r="A32" s="14" t="str">
        <f>"1119120076"</f>
        <v>1119120076</v>
      </c>
      <c r="B32" s="15" t="s">
        <v>25</v>
      </c>
      <c r="C32" s="16" t="s">
        <v>23</v>
      </c>
      <c r="D32" s="17" t="s">
        <v>8</v>
      </c>
      <c r="E32" s="18"/>
      <c r="F32" s="13"/>
    </row>
    <row r="33" spans="1:6" s="2" customFormat="1" ht="24.75" customHeight="1">
      <c r="A33" s="14" t="str">
        <f>"1119010009"</f>
        <v>1119010009</v>
      </c>
      <c r="B33" s="24" t="s">
        <v>27</v>
      </c>
      <c r="C33" s="16" t="s">
        <v>14</v>
      </c>
      <c r="D33" s="17" t="s">
        <v>8</v>
      </c>
      <c r="E33" s="18"/>
      <c r="F33" s="13"/>
    </row>
    <row r="34" spans="1:6" s="2" customFormat="1" ht="24.75" customHeight="1">
      <c r="A34" s="14" t="str">
        <f>"1119010425"</f>
        <v>1119010425</v>
      </c>
      <c r="B34" s="24" t="s">
        <v>27</v>
      </c>
      <c r="C34" s="16" t="s">
        <v>14</v>
      </c>
      <c r="D34" s="17" t="s">
        <v>8</v>
      </c>
      <c r="E34" s="18"/>
      <c r="F34" s="13"/>
    </row>
    <row r="35" spans="1:6" s="2" customFormat="1" ht="24.75" customHeight="1">
      <c r="A35" s="14" t="str">
        <f>"1119020510"</f>
        <v>1119020510</v>
      </c>
      <c r="B35" s="24" t="s">
        <v>27</v>
      </c>
      <c r="C35" s="16" t="s">
        <v>7</v>
      </c>
      <c r="D35" s="17" t="s">
        <v>8</v>
      </c>
      <c r="E35" s="18"/>
      <c r="F35" s="13"/>
    </row>
    <row r="36" spans="1:6" s="2" customFormat="1" ht="24.75" customHeight="1">
      <c r="A36" s="14" t="str">
        <f>"1119020458"</f>
        <v>1119020458</v>
      </c>
      <c r="B36" s="24" t="s">
        <v>27</v>
      </c>
      <c r="C36" s="16" t="s">
        <v>7</v>
      </c>
      <c r="D36" s="17" t="s">
        <v>8</v>
      </c>
      <c r="E36" s="18"/>
      <c r="F36" s="13"/>
    </row>
    <row r="37" spans="1:6" s="2" customFormat="1" ht="24.75" customHeight="1">
      <c r="A37" s="14" t="str">
        <f>"1119170015"</f>
        <v>1119170015</v>
      </c>
      <c r="B37" s="15" t="s">
        <v>27</v>
      </c>
      <c r="C37" s="16" t="s">
        <v>16</v>
      </c>
      <c r="D37" s="17" t="s">
        <v>8</v>
      </c>
      <c r="E37" s="18"/>
      <c r="F37" s="13"/>
    </row>
    <row r="38" spans="1:6" s="2" customFormat="1" ht="24.75" customHeight="1">
      <c r="A38" s="14" t="str">
        <f>"1119010366"</f>
        <v>1119010366</v>
      </c>
      <c r="B38" s="24" t="s">
        <v>28</v>
      </c>
      <c r="C38" s="16" t="s">
        <v>14</v>
      </c>
      <c r="D38" s="17" t="s">
        <v>8</v>
      </c>
      <c r="E38" s="18"/>
      <c r="F38" s="13"/>
    </row>
    <row r="39" spans="1:6" s="2" customFormat="1" ht="24.75" customHeight="1">
      <c r="A39" s="14" t="str">
        <f>"1119110118"</f>
        <v>1119110118</v>
      </c>
      <c r="B39" s="15" t="s">
        <v>28</v>
      </c>
      <c r="C39" s="16" t="s">
        <v>26</v>
      </c>
      <c r="D39" s="17" t="s">
        <v>8</v>
      </c>
      <c r="E39" s="18"/>
      <c r="F39" s="13"/>
    </row>
    <row r="40" spans="1:6" s="2" customFormat="1" ht="24.75" customHeight="1">
      <c r="A40" s="14" t="str">
        <f>"1119010119"</f>
        <v>1119010119</v>
      </c>
      <c r="B40" s="24" t="s">
        <v>29</v>
      </c>
      <c r="C40" s="16" t="s">
        <v>14</v>
      </c>
      <c r="D40" s="17" t="s">
        <v>8</v>
      </c>
      <c r="E40" s="18"/>
      <c r="F40" s="13"/>
    </row>
    <row r="41" spans="1:6" s="2" customFormat="1" ht="24.75" customHeight="1">
      <c r="A41" s="14" t="str">
        <f>"1119010080"</f>
        <v>1119010080</v>
      </c>
      <c r="B41" s="24" t="s">
        <v>29</v>
      </c>
      <c r="C41" s="16" t="s">
        <v>14</v>
      </c>
      <c r="D41" s="17" t="s">
        <v>8</v>
      </c>
      <c r="E41" s="18"/>
      <c r="F41" s="13"/>
    </row>
    <row r="42" spans="1:6" s="2" customFormat="1" ht="24.75" customHeight="1">
      <c r="A42" s="14" t="str">
        <f>"1119020489"</f>
        <v>1119020489</v>
      </c>
      <c r="B42" s="24" t="s">
        <v>29</v>
      </c>
      <c r="C42" s="16" t="s">
        <v>7</v>
      </c>
      <c r="D42" s="17" t="s">
        <v>8</v>
      </c>
      <c r="E42" s="18"/>
      <c r="F42" s="13"/>
    </row>
    <row r="43" spans="1:6" s="2" customFormat="1" ht="24.75" customHeight="1">
      <c r="A43" s="14" t="str">
        <f>"1119030126"</f>
        <v>1119030126</v>
      </c>
      <c r="B43" s="24" t="s">
        <v>29</v>
      </c>
      <c r="C43" s="16" t="s">
        <v>9</v>
      </c>
      <c r="D43" s="17" t="s">
        <v>8</v>
      </c>
      <c r="E43" s="18"/>
      <c r="F43" s="13"/>
    </row>
    <row r="44" spans="1:6" s="2" customFormat="1" ht="24.75" customHeight="1">
      <c r="A44" s="14" t="str">
        <f>"1119110123"</f>
        <v>1119110123</v>
      </c>
      <c r="B44" s="15" t="s">
        <v>29</v>
      </c>
      <c r="C44" s="16" t="s">
        <v>26</v>
      </c>
      <c r="D44" s="17" t="s">
        <v>8</v>
      </c>
      <c r="E44" s="18"/>
      <c r="F44" s="13"/>
    </row>
    <row r="45" spans="1:6" s="2" customFormat="1" ht="24.75" customHeight="1">
      <c r="A45" s="14" t="str">
        <f>"1119020280"</f>
        <v>1119020280</v>
      </c>
      <c r="B45" s="24" t="s">
        <v>30</v>
      </c>
      <c r="C45" s="16" t="s">
        <v>7</v>
      </c>
      <c r="D45" s="17" t="s">
        <v>8</v>
      </c>
      <c r="E45" s="18"/>
      <c r="F45" s="13"/>
    </row>
    <row r="46" spans="1:6" s="2" customFormat="1" ht="24.75" customHeight="1">
      <c r="A46" s="14" t="str">
        <f>"1119010393"</f>
        <v>1119010393</v>
      </c>
      <c r="B46" s="24" t="s">
        <v>31</v>
      </c>
      <c r="C46" s="16" t="s">
        <v>14</v>
      </c>
      <c r="D46" s="17" t="s">
        <v>8</v>
      </c>
      <c r="E46" s="18"/>
      <c r="F46" s="13"/>
    </row>
    <row r="47" spans="1:6" s="2" customFormat="1" ht="24.75" customHeight="1">
      <c r="A47" s="14" t="str">
        <f>"1119170016"</f>
        <v>1119170016</v>
      </c>
      <c r="B47" s="15" t="s">
        <v>31</v>
      </c>
      <c r="C47" s="16" t="s">
        <v>16</v>
      </c>
      <c r="D47" s="17" t="s">
        <v>8</v>
      </c>
      <c r="E47" s="18"/>
      <c r="F47" s="13"/>
    </row>
    <row r="48" spans="1:6" s="2" customFormat="1" ht="24.75" customHeight="1">
      <c r="A48" s="14" t="str">
        <f>"1119010285"</f>
        <v>1119010285</v>
      </c>
      <c r="B48" s="24" t="s">
        <v>32</v>
      </c>
      <c r="C48" s="16" t="s">
        <v>14</v>
      </c>
      <c r="D48" s="17" t="s">
        <v>8</v>
      </c>
      <c r="E48" s="18"/>
      <c r="F48" s="13"/>
    </row>
    <row r="49" spans="1:6" s="2" customFormat="1" ht="24.75" customHeight="1">
      <c r="A49" s="14" t="str">
        <f>"1119010066"</f>
        <v>1119010066</v>
      </c>
      <c r="B49" s="24" t="s">
        <v>32</v>
      </c>
      <c r="C49" s="16" t="s">
        <v>14</v>
      </c>
      <c r="D49" s="17" t="s">
        <v>8</v>
      </c>
      <c r="E49" s="18"/>
      <c r="F49" s="13"/>
    </row>
    <row r="50" spans="1:6" s="2" customFormat="1" ht="24.75" customHeight="1">
      <c r="A50" s="14" t="str">
        <f>"1119120042"</f>
        <v>1119120042</v>
      </c>
      <c r="B50" s="15" t="s">
        <v>32</v>
      </c>
      <c r="C50" s="16" t="s">
        <v>23</v>
      </c>
      <c r="D50" s="17" t="s">
        <v>8</v>
      </c>
      <c r="E50" s="18"/>
      <c r="F50" s="13"/>
    </row>
    <row r="51" spans="1:6" s="2" customFormat="1" ht="24.75" customHeight="1">
      <c r="A51" s="14" t="str">
        <f>"1119010021"</f>
        <v>1119010021</v>
      </c>
      <c r="B51" s="24" t="s">
        <v>33</v>
      </c>
      <c r="C51" s="16" t="s">
        <v>14</v>
      </c>
      <c r="D51" s="17" t="s">
        <v>8</v>
      </c>
      <c r="E51" s="18"/>
      <c r="F51" s="13"/>
    </row>
    <row r="52" spans="1:6" s="2" customFormat="1" ht="24.75" customHeight="1">
      <c r="A52" s="14" t="str">
        <f>"1119020411"</f>
        <v>1119020411</v>
      </c>
      <c r="B52" s="24" t="s">
        <v>33</v>
      </c>
      <c r="C52" s="16" t="s">
        <v>7</v>
      </c>
      <c r="D52" s="17" t="s">
        <v>8</v>
      </c>
      <c r="E52" s="18"/>
      <c r="F52" s="13"/>
    </row>
    <row r="53" spans="1:6" s="2" customFormat="1" ht="24.75" customHeight="1">
      <c r="A53" s="14" t="str">
        <f>"1119030029"</f>
        <v>1119030029</v>
      </c>
      <c r="B53" s="24" t="s">
        <v>33</v>
      </c>
      <c r="C53" s="16" t="s">
        <v>9</v>
      </c>
      <c r="D53" s="17" t="s">
        <v>8</v>
      </c>
      <c r="E53" s="18"/>
      <c r="F53" s="13"/>
    </row>
    <row r="54" spans="1:6" s="2" customFormat="1" ht="24.75" customHeight="1">
      <c r="A54" s="14" t="str">
        <f>"1119010179"</f>
        <v>1119010179</v>
      </c>
      <c r="B54" s="24" t="s">
        <v>34</v>
      </c>
      <c r="C54" s="16" t="s">
        <v>14</v>
      </c>
      <c r="D54" s="17" t="s">
        <v>8</v>
      </c>
      <c r="E54" s="18"/>
      <c r="F54" s="13"/>
    </row>
    <row r="55" spans="1:6" s="2" customFormat="1" ht="24.75" customHeight="1">
      <c r="A55" s="14" t="str">
        <f>"1119010332"</f>
        <v>1119010332</v>
      </c>
      <c r="B55" s="24" t="s">
        <v>34</v>
      </c>
      <c r="C55" s="16" t="s">
        <v>14</v>
      </c>
      <c r="D55" s="17" t="s">
        <v>8</v>
      </c>
      <c r="E55" s="18"/>
      <c r="F55" s="13"/>
    </row>
    <row r="56" spans="1:6" s="2" customFormat="1" ht="24.75" customHeight="1">
      <c r="A56" s="14" t="str">
        <f>"1119010608"</f>
        <v>1119010608</v>
      </c>
      <c r="B56" s="24" t="s">
        <v>34</v>
      </c>
      <c r="C56" s="16" t="s">
        <v>14</v>
      </c>
      <c r="D56" s="17" t="s">
        <v>8</v>
      </c>
      <c r="E56" s="18"/>
      <c r="F56" s="13"/>
    </row>
    <row r="57" spans="1:6" s="2" customFormat="1" ht="24.75" customHeight="1">
      <c r="A57" s="14" t="str">
        <f>"1119010075"</f>
        <v>1119010075</v>
      </c>
      <c r="B57" s="24" t="s">
        <v>35</v>
      </c>
      <c r="C57" s="16" t="s">
        <v>14</v>
      </c>
      <c r="D57" s="17" t="s">
        <v>8</v>
      </c>
      <c r="E57" s="18"/>
      <c r="F57" s="13"/>
    </row>
    <row r="58" spans="1:6" s="2" customFormat="1" ht="24.75" customHeight="1">
      <c r="A58" s="14" t="str">
        <f>"1119010378"</f>
        <v>1119010378</v>
      </c>
      <c r="B58" s="24" t="s">
        <v>35</v>
      </c>
      <c r="C58" s="16" t="s">
        <v>14</v>
      </c>
      <c r="D58" s="17" t="s">
        <v>8</v>
      </c>
      <c r="E58" s="18"/>
      <c r="F58" s="13"/>
    </row>
    <row r="59" spans="1:6" s="2" customFormat="1" ht="24.75" customHeight="1">
      <c r="A59" s="14" t="str">
        <f>"1119020446"</f>
        <v>1119020446</v>
      </c>
      <c r="B59" s="24" t="s">
        <v>36</v>
      </c>
      <c r="C59" s="16" t="s">
        <v>7</v>
      </c>
      <c r="D59" s="17" t="s">
        <v>8</v>
      </c>
      <c r="E59" s="18"/>
      <c r="F59" s="13"/>
    </row>
    <row r="60" spans="1:6" s="2" customFormat="1" ht="24.75" customHeight="1">
      <c r="A60" s="14" t="str">
        <f>"1119010389"</f>
        <v>1119010389</v>
      </c>
      <c r="B60" s="24" t="s">
        <v>37</v>
      </c>
      <c r="C60" s="16" t="s">
        <v>14</v>
      </c>
      <c r="D60" s="17" t="s">
        <v>8</v>
      </c>
      <c r="E60" s="18"/>
      <c r="F60" s="13"/>
    </row>
    <row r="61" spans="1:6" s="2" customFormat="1" ht="24.75" customHeight="1">
      <c r="A61" s="14" t="str">
        <f>"1119020128"</f>
        <v>1119020128</v>
      </c>
      <c r="B61" s="24" t="s">
        <v>37</v>
      </c>
      <c r="C61" s="16" t="s">
        <v>7</v>
      </c>
      <c r="D61" s="17" t="s">
        <v>8</v>
      </c>
      <c r="E61" s="18"/>
      <c r="F61" s="13"/>
    </row>
    <row r="62" spans="1:6" s="2" customFormat="1" ht="24.75" customHeight="1">
      <c r="A62" s="14" t="str">
        <f>"1119010568"</f>
        <v>1119010568</v>
      </c>
      <c r="B62" s="24" t="s">
        <v>38</v>
      </c>
      <c r="C62" s="16" t="s">
        <v>14</v>
      </c>
      <c r="D62" s="17" t="s">
        <v>8</v>
      </c>
      <c r="E62" s="18"/>
      <c r="F62" s="13"/>
    </row>
    <row r="63" spans="1:6" s="2" customFormat="1" ht="24.75" customHeight="1">
      <c r="A63" s="14" t="str">
        <f>"1119030423"</f>
        <v>1119030423</v>
      </c>
      <c r="B63" s="24" t="s">
        <v>38</v>
      </c>
      <c r="C63" s="16" t="s">
        <v>9</v>
      </c>
      <c r="D63" s="17" t="s">
        <v>8</v>
      </c>
      <c r="E63" s="18"/>
      <c r="F63" s="13"/>
    </row>
    <row r="64" spans="1:6" s="2" customFormat="1" ht="24.75" customHeight="1">
      <c r="A64" s="14" t="str">
        <f>"1119030408"</f>
        <v>1119030408</v>
      </c>
      <c r="B64" s="24" t="s">
        <v>38</v>
      </c>
      <c r="C64" s="16" t="s">
        <v>9</v>
      </c>
      <c r="D64" s="17" t="s">
        <v>8</v>
      </c>
      <c r="E64" s="18"/>
      <c r="F64" s="13"/>
    </row>
    <row r="65" spans="1:6" s="2" customFormat="1" ht="24.75" customHeight="1">
      <c r="A65" s="14" t="str">
        <f>"1119010195"</f>
        <v>1119010195</v>
      </c>
      <c r="B65" s="24" t="s">
        <v>39</v>
      </c>
      <c r="C65" s="16" t="s">
        <v>14</v>
      </c>
      <c r="D65" s="17" t="s">
        <v>8</v>
      </c>
      <c r="E65" s="18"/>
      <c r="F65" s="13"/>
    </row>
    <row r="66" spans="1:6" s="2" customFormat="1" ht="24.75" customHeight="1">
      <c r="A66" s="14" t="str">
        <f>"1119010563"</f>
        <v>1119010563</v>
      </c>
      <c r="B66" s="24" t="s">
        <v>39</v>
      </c>
      <c r="C66" s="16" t="s">
        <v>14</v>
      </c>
      <c r="D66" s="17" t="s">
        <v>8</v>
      </c>
      <c r="E66" s="18"/>
      <c r="F66" s="13"/>
    </row>
    <row r="67" spans="1:6" s="2" customFormat="1" ht="24.75" customHeight="1">
      <c r="A67" s="14" t="str">
        <f>"1119010343"</f>
        <v>1119010343</v>
      </c>
      <c r="B67" s="24" t="s">
        <v>40</v>
      </c>
      <c r="C67" s="16" t="s">
        <v>14</v>
      </c>
      <c r="D67" s="17" t="s">
        <v>8</v>
      </c>
      <c r="E67" s="18"/>
      <c r="F67" s="13"/>
    </row>
    <row r="68" spans="1:6" s="2" customFormat="1" ht="24.75" customHeight="1">
      <c r="A68" s="14" t="str">
        <f>"1119010466"</f>
        <v>1119010466</v>
      </c>
      <c r="B68" s="24" t="s">
        <v>41</v>
      </c>
      <c r="C68" s="16" t="s">
        <v>14</v>
      </c>
      <c r="D68" s="17" t="s">
        <v>8</v>
      </c>
      <c r="E68" s="18"/>
      <c r="F68" s="13"/>
    </row>
    <row r="69" spans="1:6" s="2" customFormat="1" ht="24.75" customHeight="1">
      <c r="A69" s="14" t="str">
        <f>"1119010331"</f>
        <v>1119010331</v>
      </c>
      <c r="B69" s="24" t="s">
        <v>42</v>
      </c>
      <c r="C69" s="16" t="s">
        <v>14</v>
      </c>
      <c r="D69" s="17" t="s">
        <v>8</v>
      </c>
      <c r="E69" s="18"/>
      <c r="F69" s="13"/>
    </row>
    <row r="70" spans="1:6" s="2" customFormat="1" ht="24.75" customHeight="1">
      <c r="A70" s="14" t="str">
        <f>"1119020139"</f>
        <v>1119020139</v>
      </c>
      <c r="B70" s="24" t="s">
        <v>43</v>
      </c>
      <c r="C70" s="16" t="s">
        <v>7</v>
      </c>
      <c r="D70" s="17" t="s">
        <v>8</v>
      </c>
      <c r="E70" s="18"/>
      <c r="F70" s="13"/>
    </row>
    <row r="71" spans="1:6" s="2" customFormat="1" ht="24.75" customHeight="1">
      <c r="A71" s="14" t="str">
        <f>"1119010186"</f>
        <v>1119010186</v>
      </c>
      <c r="B71" s="24" t="s">
        <v>44</v>
      </c>
      <c r="C71" s="16" t="s">
        <v>14</v>
      </c>
      <c r="D71" s="17" t="s">
        <v>8</v>
      </c>
      <c r="E71" s="18"/>
      <c r="F71" s="13"/>
    </row>
    <row r="72" spans="1:6" s="2" customFormat="1" ht="24.75" customHeight="1">
      <c r="A72" s="14" t="str">
        <f>"1119030053"</f>
        <v>1119030053</v>
      </c>
      <c r="B72" s="24" t="s">
        <v>45</v>
      </c>
      <c r="C72" s="16" t="s">
        <v>9</v>
      </c>
      <c r="D72" s="17" t="s">
        <v>8</v>
      </c>
      <c r="E72" s="18"/>
      <c r="F72" s="13"/>
    </row>
    <row r="73" spans="1:6" s="2" customFormat="1" ht="24.75" customHeight="1">
      <c r="A73" s="14">
        <v>1118030291</v>
      </c>
      <c r="B73" s="21" t="s">
        <v>31</v>
      </c>
      <c r="C73" s="22" t="s">
        <v>9</v>
      </c>
      <c r="D73" s="17" t="s">
        <v>8</v>
      </c>
      <c r="E73" s="23" t="s">
        <v>46</v>
      </c>
      <c r="F73" s="13"/>
    </row>
    <row r="74" spans="1:6" s="2" customFormat="1" ht="24.75" customHeight="1">
      <c r="A74" s="14">
        <v>1118030317</v>
      </c>
      <c r="B74" s="21" t="s">
        <v>31</v>
      </c>
      <c r="C74" s="22" t="s">
        <v>9</v>
      </c>
      <c r="D74" s="17" t="s">
        <v>8</v>
      </c>
      <c r="E74" s="23" t="s">
        <v>46</v>
      </c>
      <c r="F7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4722222222222222" right="0.3930555555555555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lyne2te</cp:lastModifiedBy>
  <cp:lastPrinted>2017-08-07T07:15:03Z</cp:lastPrinted>
  <dcterms:created xsi:type="dcterms:W3CDTF">2016-07-12T07:24:31Z</dcterms:created>
  <dcterms:modified xsi:type="dcterms:W3CDTF">2019-08-08T08:28:31Z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