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成绩表" sheetId="1" r:id="rId1"/>
    <sheet name="成绩公示" sheetId="2" r:id="rId2"/>
  </sheets>
  <calcPr calcId="144525"/>
</workbook>
</file>

<file path=xl/sharedStrings.xml><?xml version="1.0" encoding="utf-8"?>
<sst xmlns="http://schemas.openxmlformats.org/spreadsheetml/2006/main" count="80" uniqueCount="60">
  <si>
    <t>市“12345”政务热线服务中心应试人员成绩表</t>
  </si>
  <si>
    <t>序号</t>
  </si>
  <si>
    <t>姓名</t>
  </si>
  <si>
    <t>性
别</t>
  </si>
  <si>
    <t>籍贯</t>
  </si>
  <si>
    <t>年龄</t>
  </si>
  <si>
    <t>出生
年月</t>
  </si>
  <si>
    <t>学历</t>
  </si>
  <si>
    <t>毕业院校及专业</t>
  </si>
  <si>
    <t>笔试
成绩</t>
  </si>
  <si>
    <t>笔试成绩
百分制后
*70%</t>
  </si>
  <si>
    <t>面试
成绩</t>
  </si>
  <si>
    <t>面试
成绩
*30%</t>
  </si>
  <si>
    <t>总成绩</t>
  </si>
  <si>
    <t>联系电话</t>
  </si>
  <si>
    <t>名次</t>
  </si>
  <si>
    <t>秦  阳</t>
  </si>
  <si>
    <t>女</t>
  </si>
  <si>
    <t>甘肃
镇原</t>
  </si>
  <si>
    <t>本科</t>
  </si>
  <si>
    <t>南京林业大学
广告学</t>
  </si>
  <si>
    <t>齐行婕</t>
  </si>
  <si>
    <t>甘肃
华池</t>
  </si>
  <si>
    <t>北京交通大学语言与传播学院  传播学</t>
  </si>
  <si>
    <t>唐晓庆</t>
  </si>
  <si>
    <t>甘肃
西峰</t>
  </si>
  <si>
    <t>兰州文理学院
新闻学</t>
  </si>
  <si>
    <t>杨  博</t>
  </si>
  <si>
    <t>男</t>
  </si>
  <si>
    <t>甘肃农业大学
汉语言文学</t>
  </si>
  <si>
    <t>孙海燕</t>
  </si>
  <si>
    <t>甘肃
环县</t>
  </si>
  <si>
    <t>中国社会科学院大学
行政管理</t>
  </si>
  <si>
    <t>玉  浩</t>
  </si>
  <si>
    <t>甘肃
宁县</t>
  </si>
  <si>
    <t>四川外国语大学
广播电视学</t>
  </si>
  <si>
    <t>庆阳市人民政府办公室所属事业单位公开招聘工作人员进入面试人员成绩</t>
  </si>
  <si>
    <t>应聘
单位</t>
  </si>
  <si>
    <t>职位名称</t>
  </si>
  <si>
    <t>岗位
代码</t>
  </si>
  <si>
    <t>招聘人数</t>
  </si>
  <si>
    <t>准考证号</t>
  </si>
  <si>
    <t>笔试成绩</t>
  </si>
  <si>
    <t>面试成绩</t>
  </si>
  <si>
    <t>职业能力倾向测验</t>
  </si>
  <si>
    <t>综合应用能力</t>
  </si>
  <si>
    <t>笔试
总成绩</t>
  </si>
  <si>
    <t>换算成百分制成绩</t>
  </si>
  <si>
    <t>笔试最
终成绩
（×70%）</t>
  </si>
  <si>
    <t>面试最
终成绩
（×30%）</t>
  </si>
  <si>
    <t>市“12345”政务热线
(市长热线)服务中心</t>
  </si>
  <si>
    <t>九级职员</t>
  </si>
  <si>
    <t>28104</t>
  </si>
  <si>
    <t>2</t>
  </si>
  <si>
    <t>1162280200319</t>
  </si>
  <si>
    <t>1162280201722</t>
  </si>
  <si>
    <t>1162280200924</t>
  </si>
  <si>
    <t>1162280201314</t>
  </si>
  <si>
    <t>1162280202103</t>
  </si>
  <si>
    <t>1162280200526</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</si>
</sst>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1">
    <font>
      <sz val="11"/>
      <color theme="1"/>
      <name val="宋体"/>
      <charset val="134"/>
      <scheme val="minor"/>
    </font>
    <font>
      <sz val="12"/>
      <name val="宋体"/>
      <charset val="134"/>
    </font>
    <font>
      <b/>
      <sz val="11"/>
      <color indexed="8"/>
      <name val="宋体"/>
      <charset val="134"/>
    </font>
    <font>
      <sz val="18"/>
      <color indexed="8"/>
      <name val="方正小标宋简体"/>
      <charset val="134"/>
    </font>
    <font>
      <sz val="11"/>
      <color indexed="8"/>
      <name val="黑体"/>
      <charset val="134"/>
    </font>
    <font>
      <sz val="12"/>
      <color theme="1"/>
      <name val="宋体"/>
      <charset val="134"/>
      <scheme val="minor"/>
    </font>
    <font>
      <sz val="12"/>
      <color indexed="8"/>
      <name val="宋体"/>
      <charset val="134"/>
    </font>
    <font>
      <sz val="12"/>
      <color theme="1"/>
      <name val="宋体"/>
      <charset val="134"/>
    </font>
    <font>
      <sz val="22"/>
      <color theme="1"/>
      <name val="方正小标宋简体"/>
      <charset val="134"/>
    </font>
    <font>
      <sz val="18"/>
      <color theme="1"/>
      <name val="宋体"/>
      <charset val="134"/>
      <scheme val="minor"/>
    </font>
    <font>
      <b/>
      <sz val="12"/>
      <color theme="1"/>
      <name val="宋体"/>
      <charset val="134"/>
      <scheme val="minor"/>
    </font>
    <font>
      <sz val="10"/>
      <color theme="1"/>
      <name val="宋体"/>
      <charset val="134"/>
      <scheme val="minor"/>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9" borderId="0" applyNumberFormat="0" applyBorder="0" applyAlignment="0" applyProtection="0">
      <alignment vertical="center"/>
    </xf>
    <xf numFmtId="0" fontId="18"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5" applyNumberFormat="0" applyFont="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3" applyNumberFormat="0" applyFill="0" applyAlignment="0" applyProtection="0">
      <alignment vertical="center"/>
    </xf>
    <xf numFmtId="0" fontId="15" fillId="0" borderId="3" applyNumberFormat="0" applyFill="0" applyAlignment="0" applyProtection="0">
      <alignment vertical="center"/>
    </xf>
    <xf numFmtId="0" fontId="12" fillId="24" borderId="0" applyNumberFormat="0" applyBorder="0" applyAlignment="0" applyProtection="0">
      <alignment vertical="center"/>
    </xf>
    <xf numFmtId="0" fontId="23" fillId="0" borderId="7" applyNumberFormat="0" applyFill="0" applyAlignment="0" applyProtection="0">
      <alignment vertical="center"/>
    </xf>
    <xf numFmtId="0" fontId="12" fillId="23" borderId="0" applyNumberFormat="0" applyBorder="0" applyAlignment="0" applyProtection="0">
      <alignment vertical="center"/>
    </xf>
    <xf numFmtId="0" fontId="14" fillId="5" borderId="2" applyNumberFormat="0" applyAlignment="0" applyProtection="0">
      <alignment vertical="center"/>
    </xf>
    <xf numFmtId="0" fontId="28" fillId="5" borderId="4" applyNumberFormat="0" applyAlignment="0" applyProtection="0">
      <alignment vertical="center"/>
    </xf>
    <xf numFmtId="0" fontId="22" fillId="22" borderId="6" applyNumberFormat="0" applyAlignment="0" applyProtection="0">
      <alignment vertical="center"/>
    </xf>
    <xf numFmtId="0" fontId="17" fillId="17" borderId="0" applyNumberFormat="0" applyBorder="0" applyAlignment="0" applyProtection="0">
      <alignment vertical="center"/>
    </xf>
    <xf numFmtId="0" fontId="12" fillId="30" borderId="0" applyNumberFormat="0" applyBorder="0" applyAlignment="0" applyProtection="0">
      <alignment vertical="center"/>
    </xf>
    <xf numFmtId="0" fontId="30" fillId="0" borderId="9" applyNumberFormat="0" applyFill="0" applyAlignment="0" applyProtection="0">
      <alignment vertical="center"/>
    </xf>
    <xf numFmtId="0" fontId="29" fillId="0" borderId="8" applyNumberFormat="0" applyFill="0" applyAlignment="0" applyProtection="0">
      <alignment vertical="center"/>
    </xf>
    <xf numFmtId="0" fontId="20" fillId="16" borderId="0" applyNumberFormat="0" applyBorder="0" applyAlignment="0" applyProtection="0">
      <alignment vertical="center"/>
    </xf>
    <xf numFmtId="0" fontId="13" fillId="4" borderId="0" applyNumberFormat="0" applyBorder="0" applyAlignment="0" applyProtection="0">
      <alignment vertical="center"/>
    </xf>
    <xf numFmtId="0" fontId="17" fillId="15" borderId="0" applyNumberFormat="0" applyBorder="0" applyAlignment="0" applyProtection="0">
      <alignment vertical="center"/>
    </xf>
    <xf numFmtId="0" fontId="12" fillId="26" borderId="0" applyNumberFormat="0" applyBorder="0" applyAlignment="0" applyProtection="0">
      <alignment vertical="center"/>
    </xf>
    <xf numFmtId="0" fontId="17" fillId="21" borderId="0" applyNumberFormat="0" applyBorder="0" applyAlignment="0" applyProtection="0">
      <alignment vertical="center"/>
    </xf>
    <xf numFmtId="0" fontId="17" fillId="32"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7" fillId="20" borderId="0" applyNumberFormat="0" applyBorder="0" applyAlignment="0" applyProtection="0">
      <alignment vertical="center"/>
    </xf>
    <xf numFmtId="0" fontId="17" fillId="31" borderId="0" applyNumberFormat="0" applyBorder="0" applyAlignment="0" applyProtection="0">
      <alignment vertical="center"/>
    </xf>
    <xf numFmtId="0" fontId="12" fillId="28" borderId="0" applyNumberFormat="0" applyBorder="0" applyAlignment="0" applyProtection="0">
      <alignment vertical="center"/>
    </xf>
    <xf numFmtId="0" fontId="17" fillId="9"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7" fillId="8" borderId="0" applyNumberFormat="0" applyBorder="0" applyAlignment="0" applyProtection="0">
      <alignment vertical="center"/>
    </xf>
    <xf numFmtId="0" fontId="12" fillId="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31" fontId="9" fillId="0" borderId="0" xfId="0" applyNumberFormat="1" applyFont="1" applyAlignment="1">
      <alignment horizontal="right" vertical="center"/>
    </xf>
    <xf numFmtId="0" fontId="9" fillId="0" borderId="0" xfId="0" applyNumberFormat="1" applyFont="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K4" sqref="K4:K9"/>
    </sheetView>
  </sheetViews>
  <sheetFormatPr defaultColWidth="9" defaultRowHeight="31" customHeight="1"/>
  <cols>
    <col min="1" max="1" width="4.125" customWidth="1"/>
    <col min="2" max="2" width="6.625" customWidth="1"/>
    <col min="3" max="3" width="5.375" customWidth="1"/>
    <col min="4" max="4" width="6.75" customWidth="1"/>
    <col min="5" max="5" width="5.5" customWidth="1"/>
    <col min="7" max="7" width="5.5" customWidth="1"/>
    <col min="8" max="8" width="24.375" customWidth="1"/>
    <col min="9" max="9" width="6" customWidth="1"/>
    <col min="10" max="10" width="11.125" customWidth="1"/>
    <col min="14" max="14" width="14.25" customWidth="1"/>
    <col min="15" max="15" width="7.625" customWidth="1"/>
  </cols>
  <sheetData>
    <row r="1" ht="63" customHeight="1" spans="1:15">
      <c r="A1" s="14" t="s">
        <v>0</v>
      </c>
      <c r="B1" s="14"/>
      <c r="C1" s="14"/>
      <c r="D1" s="14"/>
      <c r="E1" s="14"/>
      <c r="F1" s="14"/>
      <c r="G1" s="14"/>
      <c r="H1" s="14"/>
      <c r="I1" s="14"/>
      <c r="J1" s="14"/>
      <c r="K1" s="14"/>
      <c r="L1" s="14"/>
      <c r="M1" s="14"/>
      <c r="N1" s="14"/>
      <c r="O1" s="14"/>
    </row>
    <row r="2" ht="32" customHeight="1" spans="1:15">
      <c r="A2" s="15">
        <v>44079</v>
      </c>
      <c r="B2" s="16"/>
      <c r="C2" s="16"/>
      <c r="D2" s="16"/>
      <c r="E2" s="16"/>
      <c r="F2" s="16"/>
      <c r="G2" s="16"/>
      <c r="H2" s="16"/>
      <c r="I2" s="16"/>
      <c r="J2" s="16"/>
      <c r="K2" s="16"/>
      <c r="L2" s="16"/>
      <c r="M2" s="16"/>
      <c r="N2" s="16"/>
      <c r="O2" s="16"/>
    </row>
    <row r="3" ht="66" customHeight="1" spans="1:15">
      <c r="A3" s="17" t="s">
        <v>1</v>
      </c>
      <c r="B3" s="17" t="s">
        <v>2</v>
      </c>
      <c r="C3" s="18" t="s">
        <v>3</v>
      </c>
      <c r="D3" s="17" t="s">
        <v>4</v>
      </c>
      <c r="E3" s="17" t="s">
        <v>5</v>
      </c>
      <c r="F3" s="18" t="s">
        <v>6</v>
      </c>
      <c r="G3" s="18" t="s">
        <v>7</v>
      </c>
      <c r="H3" s="17" t="s">
        <v>8</v>
      </c>
      <c r="I3" s="18" t="s">
        <v>9</v>
      </c>
      <c r="J3" s="18" t="s">
        <v>10</v>
      </c>
      <c r="K3" s="18" t="s">
        <v>11</v>
      </c>
      <c r="L3" s="18" t="s">
        <v>12</v>
      </c>
      <c r="M3" s="18" t="s">
        <v>13</v>
      </c>
      <c r="N3" s="18" t="s">
        <v>14</v>
      </c>
      <c r="O3" s="18" t="s">
        <v>15</v>
      </c>
    </row>
    <row r="4" ht="45" customHeight="1" spans="1:15">
      <c r="A4" s="19">
        <v>1</v>
      </c>
      <c r="B4" s="19" t="s">
        <v>16</v>
      </c>
      <c r="C4" s="19" t="s">
        <v>17</v>
      </c>
      <c r="D4" s="20" t="s">
        <v>18</v>
      </c>
      <c r="E4" s="19">
        <v>23</v>
      </c>
      <c r="F4" s="19">
        <v>1997.04</v>
      </c>
      <c r="G4" s="19" t="s">
        <v>19</v>
      </c>
      <c r="H4" s="20" t="s">
        <v>20</v>
      </c>
      <c r="I4" s="19">
        <v>210</v>
      </c>
      <c r="J4" s="19">
        <f>I4/3*0.7</f>
        <v>49</v>
      </c>
      <c r="K4" s="19">
        <v>88.6</v>
      </c>
      <c r="L4" s="19">
        <f t="shared" ref="L4:L9" si="0">K4*0.3</f>
        <v>26.58</v>
      </c>
      <c r="M4" s="19">
        <f t="shared" ref="M4:M9" si="1">J4+L4</f>
        <v>75.58</v>
      </c>
      <c r="N4" s="19">
        <v>13309343239</v>
      </c>
      <c r="O4" s="21">
        <v>1</v>
      </c>
    </row>
    <row r="5" ht="45" customHeight="1" spans="1:15">
      <c r="A5" s="19">
        <v>2</v>
      </c>
      <c r="B5" s="19" t="s">
        <v>21</v>
      </c>
      <c r="C5" s="19" t="s">
        <v>17</v>
      </c>
      <c r="D5" s="20" t="s">
        <v>22</v>
      </c>
      <c r="E5" s="19">
        <v>23</v>
      </c>
      <c r="F5" s="19">
        <v>1997.09</v>
      </c>
      <c r="G5" s="19" t="s">
        <v>19</v>
      </c>
      <c r="H5" s="20" t="s">
        <v>23</v>
      </c>
      <c r="I5" s="19">
        <v>197</v>
      </c>
      <c r="J5" s="19">
        <v>45.97</v>
      </c>
      <c r="K5" s="19">
        <v>90</v>
      </c>
      <c r="L5" s="19">
        <f t="shared" si="0"/>
        <v>27</v>
      </c>
      <c r="M5" s="19">
        <f t="shared" si="1"/>
        <v>72.97</v>
      </c>
      <c r="N5" s="19">
        <v>18810390472</v>
      </c>
      <c r="O5" s="21">
        <v>2</v>
      </c>
    </row>
    <row r="6" ht="45" customHeight="1" spans="1:15">
      <c r="A6" s="19">
        <v>3</v>
      </c>
      <c r="B6" s="19" t="s">
        <v>24</v>
      </c>
      <c r="C6" s="19" t="s">
        <v>17</v>
      </c>
      <c r="D6" s="20" t="s">
        <v>25</v>
      </c>
      <c r="E6" s="19">
        <v>25</v>
      </c>
      <c r="F6" s="19">
        <v>1995.07</v>
      </c>
      <c r="G6" s="19" t="s">
        <v>19</v>
      </c>
      <c r="H6" s="20" t="s">
        <v>26</v>
      </c>
      <c r="I6" s="19">
        <v>192</v>
      </c>
      <c r="J6" s="19">
        <f>I6/3*0.7</f>
        <v>44.8</v>
      </c>
      <c r="K6" s="19">
        <v>88.1</v>
      </c>
      <c r="L6" s="19">
        <f t="shared" si="0"/>
        <v>26.43</v>
      </c>
      <c r="M6" s="19">
        <f t="shared" si="1"/>
        <v>71.23</v>
      </c>
      <c r="N6" s="19">
        <v>18298889866</v>
      </c>
      <c r="O6" s="21">
        <v>3</v>
      </c>
    </row>
    <row r="7" ht="45" customHeight="1" spans="1:15">
      <c r="A7" s="19">
        <v>4</v>
      </c>
      <c r="B7" s="19" t="s">
        <v>27</v>
      </c>
      <c r="C7" s="19" t="s">
        <v>28</v>
      </c>
      <c r="D7" s="20" t="s">
        <v>22</v>
      </c>
      <c r="E7" s="19">
        <v>23</v>
      </c>
      <c r="F7" s="19">
        <v>1997.08</v>
      </c>
      <c r="G7" s="19" t="s">
        <v>19</v>
      </c>
      <c r="H7" s="20" t="s">
        <v>29</v>
      </c>
      <c r="I7" s="19">
        <v>191.5</v>
      </c>
      <c r="J7" s="19">
        <v>44.68</v>
      </c>
      <c r="K7" s="19">
        <v>80.2</v>
      </c>
      <c r="L7" s="19">
        <f t="shared" si="0"/>
        <v>24.06</v>
      </c>
      <c r="M7" s="19">
        <f t="shared" si="1"/>
        <v>68.74</v>
      </c>
      <c r="N7" s="19">
        <v>18215135181</v>
      </c>
      <c r="O7" s="21">
        <v>5</v>
      </c>
    </row>
    <row r="8" ht="45" customHeight="1" spans="1:15">
      <c r="A8" s="19">
        <v>5</v>
      </c>
      <c r="B8" s="19" t="s">
        <v>30</v>
      </c>
      <c r="C8" s="19" t="s">
        <v>17</v>
      </c>
      <c r="D8" s="20" t="s">
        <v>31</v>
      </c>
      <c r="E8" s="19">
        <v>27</v>
      </c>
      <c r="F8" s="19">
        <v>1993.12</v>
      </c>
      <c r="G8" s="19" t="s">
        <v>19</v>
      </c>
      <c r="H8" s="20" t="s">
        <v>32</v>
      </c>
      <c r="I8" s="19">
        <v>190</v>
      </c>
      <c r="J8" s="19">
        <v>44.33</v>
      </c>
      <c r="K8" s="19">
        <v>80.8</v>
      </c>
      <c r="L8" s="19">
        <f t="shared" si="0"/>
        <v>24.24</v>
      </c>
      <c r="M8" s="19">
        <f t="shared" si="1"/>
        <v>68.57</v>
      </c>
      <c r="N8" s="19">
        <v>18810744109</v>
      </c>
      <c r="O8" s="21">
        <v>6</v>
      </c>
    </row>
    <row r="9" ht="45" customHeight="1" spans="1:15">
      <c r="A9" s="19">
        <v>6</v>
      </c>
      <c r="B9" s="19" t="s">
        <v>33</v>
      </c>
      <c r="C9" s="19" t="s">
        <v>28</v>
      </c>
      <c r="D9" s="20" t="s">
        <v>34</v>
      </c>
      <c r="E9" s="19">
        <v>22</v>
      </c>
      <c r="F9" s="19">
        <v>1998.01</v>
      </c>
      <c r="G9" s="19" t="s">
        <v>19</v>
      </c>
      <c r="H9" s="20" t="s">
        <v>35</v>
      </c>
      <c r="I9" s="19">
        <v>187</v>
      </c>
      <c r="J9" s="19">
        <v>43.63</v>
      </c>
      <c r="K9" s="19">
        <v>84.2</v>
      </c>
      <c r="L9" s="19">
        <f t="shared" si="0"/>
        <v>25.26</v>
      </c>
      <c r="M9" s="19">
        <f t="shared" si="1"/>
        <v>68.89</v>
      </c>
      <c r="N9" s="19">
        <v>13618201490</v>
      </c>
      <c r="O9" s="21">
        <v>4</v>
      </c>
    </row>
  </sheetData>
  <mergeCells count="2">
    <mergeCell ref="A1:O1"/>
    <mergeCell ref="A2:O2"/>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tabSelected="1" workbookViewId="0">
      <selection activeCell="I7" sqref="I7"/>
    </sheetView>
  </sheetViews>
  <sheetFormatPr defaultColWidth="9" defaultRowHeight="36" customHeight="1"/>
  <cols>
    <col min="1" max="1" width="5.5" style="3" customWidth="1"/>
    <col min="2" max="2" width="9.125" style="3" customWidth="1"/>
    <col min="3" max="3" width="11.75" style="3" customWidth="1"/>
    <col min="4" max="4" width="6.25" style="3" customWidth="1"/>
    <col min="5" max="5" width="8.375" style="3" customWidth="1"/>
    <col min="6" max="6" width="5.125" style="3" customWidth="1"/>
    <col min="7" max="7" width="17" style="3" customWidth="1"/>
    <col min="8" max="8" width="8.375" style="3" customWidth="1"/>
    <col min="9" max="9" width="8" style="3" customWidth="1"/>
    <col min="10" max="10" width="8.875" style="3" customWidth="1"/>
    <col min="11" max="11" width="8.125" style="3" customWidth="1"/>
    <col min="12" max="12" width="9.875" style="3" customWidth="1"/>
    <col min="13" max="13" width="6.875" style="3" customWidth="1"/>
    <col min="14" max="14" width="10.875" style="3" customWidth="1"/>
    <col min="15" max="15" width="8.5" style="3" customWidth="1"/>
    <col min="16" max="254" width="17.125" style="3" customWidth="1"/>
    <col min="255" max="255" width="17.125" style="3"/>
    <col min="256" max="16384" width="9" style="3"/>
  </cols>
  <sheetData>
    <row r="1" s="1" customFormat="1" ht="64" customHeight="1" spans="1:15">
      <c r="A1" s="4" t="s">
        <v>36</v>
      </c>
      <c r="B1" s="4"/>
      <c r="C1" s="4"/>
      <c r="D1" s="4"/>
      <c r="E1" s="4"/>
      <c r="F1" s="4"/>
      <c r="G1" s="4"/>
      <c r="H1" s="4"/>
      <c r="I1" s="4"/>
      <c r="J1" s="4"/>
      <c r="K1" s="4"/>
      <c r="L1" s="4"/>
      <c r="M1" s="4"/>
      <c r="N1" s="4"/>
      <c r="O1" s="4"/>
    </row>
    <row r="2" s="1" customFormat="1" ht="31" customHeight="1" spans="1:15">
      <c r="A2" s="5" t="s">
        <v>1</v>
      </c>
      <c r="B2" s="5" t="s">
        <v>2</v>
      </c>
      <c r="C2" s="5" t="s">
        <v>37</v>
      </c>
      <c r="D2" s="5" t="s">
        <v>38</v>
      </c>
      <c r="E2" s="5" t="s">
        <v>39</v>
      </c>
      <c r="F2" s="5" t="s">
        <v>40</v>
      </c>
      <c r="G2" s="5" t="s">
        <v>41</v>
      </c>
      <c r="H2" s="5" t="s">
        <v>42</v>
      </c>
      <c r="I2" s="5"/>
      <c r="J2" s="5"/>
      <c r="K2" s="5"/>
      <c r="L2" s="5"/>
      <c r="M2" s="5" t="s">
        <v>43</v>
      </c>
      <c r="N2" s="5"/>
      <c r="O2" s="5" t="s">
        <v>13</v>
      </c>
    </row>
    <row r="3" s="2" customFormat="1" ht="57" customHeight="1" spans="1:15">
      <c r="A3" s="5"/>
      <c r="B3" s="5"/>
      <c r="C3" s="5"/>
      <c r="D3" s="5"/>
      <c r="E3" s="5"/>
      <c r="F3" s="5"/>
      <c r="G3" s="5"/>
      <c r="H3" s="5" t="s">
        <v>44</v>
      </c>
      <c r="I3" s="5" t="s">
        <v>45</v>
      </c>
      <c r="J3" s="5" t="s">
        <v>46</v>
      </c>
      <c r="K3" s="5" t="s">
        <v>47</v>
      </c>
      <c r="L3" s="5" t="s">
        <v>48</v>
      </c>
      <c r="M3" s="5" t="s">
        <v>11</v>
      </c>
      <c r="N3" s="5" t="s">
        <v>49</v>
      </c>
      <c r="O3" s="5"/>
    </row>
    <row r="4" s="1" customFormat="1" ht="45" customHeight="1" spans="1:15">
      <c r="A4" s="6">
        <v>1</v>
      </c>
      <c r="B4" s="7" t="s">
        <v>16</v>
      </c>
      <c r="C4" s="8" t="s">
        <v>50</v>
      </c>
      <c r="D4" s="6" t="s">
        <v>51</v>
      </c>
      <c r="E4" s="9" t="s">
        <v>52</v>
      </c>
      <c r="F4" s="9" t="s">
        <v>53</v>
      </c>
      <c r="G4" s="7" t="s">
        <v>54</v>
      </c>
      <c r="H4" s="10">
        <v>99.5</v>
      </c>
      <c r="I4" s="10">
        <v>110.5</v>
      </c>
      <c r="J4" s="11">
        <f t="shared" ref="J4:J9" si="0">H4+I4</f>
        <v>210</v>
      </c>
      <c r="K4" s="12">
        <f t="shared" ref="K4:K9" si="1">J4/3</f>
        <v>70</v>
      </c>
      <c r="L4" s="12">
        <f t="shared" ref="L4:L9" si="2">K4*0.7</f>
        <v>49</v>
      </c>
      <c r="M4" s="13">
        <v>88.6</v>
      </c>
      <c r="N4" s="12">
        <f t="shared" ref="N4:N9" si="3">M4*0.3</f>
        <v>26.58</v>
      </c>
      <c r="O4" s="12">
        <f t="shared" ref="O4:O9" si="4">L4+N4</f>
        <v>75.58</v>
      </c>
    </row>
    <row r="5" s="1" customFormat="1" ht="45" customHeight="1" spans="1:15">
      <c r="A5" s="6">
        <v>2</v>
      </c>
      <c r="B5" s="7" t="s">
        <v>21</v>
      </c>
      <c r="C5" s="8"/>
      <c r="D5" s="6"/>
      <c r="E5" s="9"/>
      <c r="F5" s="9"/>
      <c r="G5" s="7" t="s">
        <v>55</v>
      </c>
      <c r="H5" s="10">
        <v>105.5</v>
      </c>
      <c r="I5" s="10">
        <v>91.5</v>
      </c>
      <c r="J5" s="11">
        <f t="shared" si="0"/>
        <v>197</v>
      </c>
      <c r="K5" s="12">
        <f t="shared" si="1"/>
        <v>65.6666666666667</v>
      </c>
      <c r="L5" s="12">
        <f t="shared" si="2"/>
        <v>45.9666666666667</v>
      </c>
      <c r="M5" s="13">
        <v>90</v>
      </c>
      <c r="N5" s="12">
        <f t="shared" si="3"/>
        <v>27</v>
      </c>
      <c r="O5" s="12">
        <f t="shared" si="4"/>
        <v>72.9666666666667</v>
      </c>
    </row>
    <row r="6" s="1" customFormat="1" ht="45" customHeight="1" spans="1:15">
      <c r="A6" s="6">
        <v>3</v>
      </c>
      <c r="B6" s="7" t="s">
        <v>24</v>
      </c>
      <c r="C6" s="8"/>
      <c r="D6" s="6"/>
      <c r="E6" s="9"/>
      <c r="F6" s="9"/>
      <c r="G6" s="7" t="s">
        <v>56</v>
      </c>
      <c r="H6" s="10">
        <v>85.5</v>
      </c>
      <c r="I6" s="10">
        <v>106.5</v>
      </c>
      <c r="J6" s="11">
        <f t="shared" si="0"/>
        <v>192</v>
      </c>
      <c r="K6" s="12">
        <f t="shared" si="1"/>
        <v>64</v>
      </c>
      <c r="L6" s="12">
        <f t="shared" si="2"/>
        <v>44.8</v>
      </c>
      <c r="M6" s="13">
        <v>88.1</v>
      </c>
      <c r="N6" s="12">
        <f t="shared" si="3"/>
        <v>26.43</v>
      </c>
      <c r="O6" s="12">
        <f t="shared" si="4"/>
        <v>71.23</v>
      </c>
    </row>
    <row r="7" s="1" customFormat="1" ht="45" customHeight="1" spans="1:15">
      <c r="A7" s="6">
        <v>4</v>
      </c>
      <c r="B7" s="7" t="s">
        <v>33</v>
      </c>
      <c r="C7" s="8"/>
      <c r="D7" s="6"/>
      <c r="E7" s="9"/>
      <c r="F7" s="9"/>
      <c r="G7" s="7" t="s">
        <v>57</v>
      </c>
      <c r="H7" s="10">
        <v>88</v>
      </c>
      <c r="I7" s="10">
        <v>99</v>
      </c>
      <c r="J7" s="11">
        <f t="shared" si="0"/>
        <v>187</v>
      </c>
      <c r="K7" s="12">
        <f t="shared" si="1"/>
        <v>62.3333333333333</v>
      </c>
      <c r="L7" s="12">
        <f t="shared" si="2"/>
        <v>43.6333333333333</v>
      </c>
      <c r="M7" s="13">
        <v>84.2</v>
      </c>
      <c r="N7" s="12">
        <f t="shared" si="3"/>
        <v>25.26</v>
      </c>
      <c r="O7" s="12">
        <f t="shared" si="4"/>
        <v>68.8933333333333</v>
      </c>
    </row>
    <row r="8" s="1" customFormat="1" ht="45" customHeight="1" spans="1:15">
      <c r="A8" s="6">
        <v>5</v>
      </c>
      <c r="B8" s="7" t="s">
        <v>27</v>
      </c>
      <c r="C8" s="8"/>
      <c r="D8" s="6"/>
      <c r="E8" s="9"/>
      <c r="F8" s="9"/>
      <c r="G8" s="7" t="s">
        <v>58</v>
      </c>
      <c r="H8" s="10">
        <v>90</v>
      </c>
      <c r="I8" s="10">
        <v>101.5</v>
      </c>
      <c r="J8" s="11">
        <f t="shared" si="0"/>
        <v>191.5</v>
      </c>
      <c r="K8" s="12">
        <f t="shared" si="1"/>
        <v>63.8333333333333</v>
      </c>
      <c r="L8" s="12">
        <f t="shared" si="2"/>
        <v>44.6833333333333</v>
      </c>
      <c r="M8" s="13">
        <v>80.2</v>
      </c>
      <c r="N8" s="12">
        <f t="shared" si="3"/>
        <v>24.06</v>
      </c>
      <c r="O8" s="12">
        <f t="shared" si="4"/>
        <v>68.7433333333333</v>
      </c>
    </row>
    <row r="9" s="1" customFormat="1" ht="45" customHeight="1" spans="1:15">
      <c r="A9" s="6">
        <v>6</v>
      </c>
      <c r="B9" s="7" t="s">
        <v>30</v>
      </c>
      <c r="C9" s="8"/>
      <c r="D9" s="6"/>
      <c r="E9" s="9"/>
      <c r="F9" s="9"/>
      <c r="G9" s="7" t="s">
        <v>59</v>
      </c>
      <c r="H9" s="10">
        <v>93.5</v>
      </c>
      <c r="I9" s="10">
        <v>96.5</v>
      </c>
      <c r="J9" s="11">
        <f t="shared" si="0"/>
        <v>190</v>
      </c>
      <c r="K9" s="12">
        <f t="shared" si="1"/>
        <v>63.3333333333333</v>
      </c>
      <c r="L9" s="12">
        <f t="shared" si="2"/>
        <v>44.3333333333333</v>
      </c>
      <c r="M9" s="13">
        <v>80.8</v>
      </c>
      <c r="N9" s="12">
        <f t="shared" si="3"/>
        <v>24.24</v>
      </c>
      <c r="O9" s="12">
        <f t="shared" si="4"/>
        <v>68.5733333333333</v>
      </c>
    </row>
  </sheetData>
  <mergeCells count="15">
    <mergeCell ref="A1:O1"/>
    <mergeCell ref="H2:L2"/>
    <mergeCell ref="M2:N2"/>
    <mergeCell ref="A2:A3"/>
    <mergeCell ref="B2:B3"/>
    <mergeCell ref="C2:C3"/>
    <mergeCell ref="C4:C9"/>
    <mergeCell ref="D2:D3"/>
    <mergeCell ref="D4:D9"/>
    <mergeCell ref="E2:E3"/>
    <mergeCell ref="E4:E9"/>
    <mergeCell ref="F2:F3"/>
    <mergeCell ref="F4:F9"/>
    <mergeCell ref="G2:G3"/>
    <mergeCell ref="O2:O3"/>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成绩表</vt:lpstr>
      <vt:lpstr>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2020-08-21T07:31:00Z</dcterms:created>
  <dcterms:modified xsi:type="dcterms:W3CDTF">2020-09-07T02:22:49Z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