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综合成绩" sheetId="1" r:id="rId1"/>
  </sheets>
  <externalReferences>
    <externalReference r:id="rId4"/>
  </externalReferences>
  <definedNames>
    <definedName name="_xlnm.Print_Area" localSheetId="0">'综合成绩'!$A$1:$P$15</definedName>
  </definedNames>
  <calcPr fullCalcOnLoad="1"/>
</workbook>
</file>

<file path=xl/sharedStrings.xml><?xml version="1.0" encoding="utf-8"?>
<sst xmlns="http://schemas.openxmlformats.org/spreadsheetml/2006/main" count="42" uniqueCount="39">
  <si>
    <t>临夏州2019年度从优秀村干部中考录乡镇机关公务员综合成绩表
（村干部）</t>
  </si>
  <si>
    <t>姓名</t>
  </si>
  <si>
    <t>准考证号</t>
  </si>
  <si>
    <t>职位
代码</t>
  </si>
  <si>
    <t>工作单位</t>
  </si>
  <si>
    <t>现任职务</t>
  </si>
  <si>
    <t>招考
人数</t>
  </si>
  <si>
    <r>
      <t xml:space="preserve">笔试成绩
</t>
    </r>
    <r>
      <rPr>
        <sz val="10"/>
        <rFont val="黑体"/>
        <family val="3"/>
      </rPr>
      <t>（百分制）</t>
    </r>
  </si>
  <si>
    <t>面试
成绩</t>
  </si>
  <si>
    <t>民主
测评</t>
  </si>
  <si>
    <t>考察组
评分</t>
  </si>
  <si>
    <t>综合
成绩</t>
  </si>
  <si>
    <t>备注</t>
  </si>
  <si>
    <t>按30%计算</t>
  </si>
  <si>
    <t>按25%计算</t>
  </si>
  <si>
    <t>按15%计算</t>
  </si>
  <si>
    <t>1、和政县</t>
  </si>
  <si>
    <t>马金伟</t>
  </si>
  <si>
    <t>052920100303</t>
  </si>
  <si>
    <t>进入体检环节</t>
  </si>
  <si>
    <t>康有武</t>
  </si>
  <si>
    <t>052920100307</t>
  </si>
  <si>
    <t>杨小兰</t>
  </si>
  <si>
    <t>052920100311</t>
  </si>
  <si>
    <t>缺考</t>
  </si>
  <si>
    <t>2、东乡县</t>
  </si>
  <si>
    <t>林俊</t>
  </si>
  <si>
    <t>052920100309</t>
  </si>
  <si>
    <t>李自清</t>
  </si>
  <si>
    <t>052920100315</t>
  </si>
  <si>
    <t>马忠明</t>
  </si>
  <si>
    <t>052920100308</t>
  </si>
  <si>
    <t>3、积石山县</t>
  </si>
  <si>
    <t>张麻尔力</t>
  </si>
  <si>
    <t>052920100316</t>
  </si>
  <si>
    <t>安双金</t>
  </si>
  <si>
    <t>052920100313</t>
  </si>
  <si>
    <t>安三成</t>
  </si>
  <si>
    <t>052920100306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</si>
</sst>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2799;&#24030;2019&#24180;&#20174;&#20248;&#31168;&#26449;&#24178;&#37096;&#20013;&#32771;&#35797;&#24405;&#29992;&#20065;&#38215;&#26426;&#20851;&#20844;&#21153;&#21592;&#25253;&#32771;&#20154;&#21592;&#33457;&#21517;&#20876;%20-%20&#26680;&#23545;&#20449;&#24687;%20&#38468;&#36523;&#20221;&#35777;&#21495;%20&#20934;&#32771;&#35777;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NCKOY"/>
      <sheetName val="村干部"/>
    </sheetNames>
    <sheetDataSet>
      <sheetData sheetId="1">
        <row r="2">
          <cell r="M2" t="str">
            <v>准考证号</v>
          </cell>
          <cell r="N2" t="str">
            <v>现任工作单位</v>
          </cell>
          <cell r="O2" t="str">
            <v>职务</v>
          </cell>
        </row>
        <row r="3">
          <cell r="M3" t="str">
            <v>042920100213</v>
          </cell>
          <cell r="N3" t="str">
            <v>临夏市折桥镇大庄村</v>
          </cell>
          <cell r="O3" t="str">
            <v>村党支部书记助理</v>
          </cell>
        </row>
        <row r="4">
          <cell r="M4" t="str">
            <v>042920100130</v>
          </cell>
          <cell r="N4" t="str">
            <v>临夏市折桥镇慈王村</v>
          </cell>
          <cell r="O4" t="str">
            <v>村党支部书记助理</v>
          </cell>
        </row>
        <row r="5">
          <cell r="M5" t="str">
            <v>042920100101</v>
          </cell>
          <cell r="N5" t="str">
            <v>临夏市枹罕镇铜匠庄村</v>
          </cell>
          <cell r="O5" t="str">
            <v>村委会主任助理</v>
          </cell>
        </row>
        <row r="6">
          <cell r="M6" t="str">
            <v>042920100218</v>
          </cell>
          <cell r="N6" t="str">
            <v>临夏市南龙镇单子庄村</v>
          </cell>
          <cell r="O6" t="str">
            <v>村委会主任助理</v>
          </cell>
        </row>
        <row r="7">
          <cell r="M7" t="str">
            <v>042920100219</v>
          </cell>
          <cell r="N7" t="str">
            <v>临夏市南龙镇罗家湾村</v>
          </cell>
          <cell r="O7" t="str">
            <v>村委会主任助理</v>
          </cell>
        </row>
        <row r="8">
          <cell r="M8" t="str">
            <v>042920100104</v>
          </cell>
          <cell r="N8" t="str">
            <v>和政县松鸣镇吊滩村</v>
          </cell>
          <cell r="O8" t="str">
            <v>村党支部书记</v>
          </cell>
        </row>
        <row r="9">
          <cell r="M9" t="str">
            <v>042920100207</v>
          </cell>
          <cell r="N9" t="str">
            <v>和政县陈家集镇陈家沟村</v>
          </cell>
          <cell r="O9" t="str">
            <v>村委会主任助理</v>
          </cell>
        </row>
        <row r="10">
          <cell r="M10" t="str">
            <v>042920100203</v>
          </cell>
          <cell r="N10" t="str">
            <v>和政县卜家庄乡卜家庄村</v>
          </cell>
          <cell r="O10" t="str">
            <v>村委会主任助理</v>
          </cell>
        </row>
        <row r="11">
          <cell r="M11" t="str">
            <v>042920100105</v>
          </cell>
          <cell r="N11" t="str">
            <v>广河县城关镇十里墩村</v>
          </cell>
          <cell r="O11" t="str">
            <v>村委会副主任</v>
          </cell>
        </row>
        <row r="12">
          <cell r="M12" t="str">
            <v>042920100214</v>
          </cell>
          <cell r="N12" t="str">
            <v>广河县城关镇徐牟家村</v>
          </cell>
          <cell r="O12" t="str">
            <v>村委会副主任</v>
          </cell>
        </row>
        <row r="13">
          <cell r="M13" t="str">
            <v>042920100215</v>
          </cell>
          <cell r="N13" t="str">
            <v>广河县城关镇马力庄村</v>
          </cell>
          <cell r="O13" t="str">
            <v>村委会副主任</v>
          </cell>
        </row>
        <row r="14">
          <cell r="M14" t="str">
            <v>042920100211</v>
          </cell>
          <cell r="N14" t="str">
            <v>广河县祁家集镇黄家沟村</v>
          </cell>
          <cell r="O14" t="str">
            <v>村委会主任助理</v>
          </cell>
        </row>
        <row r="15">
          <cell r="M15" t="str">
            <v>042920100111</v>
          </cell>
          <cell r="N15" t="str">
            <v>广河县祁家集镇陈家湾村</v>
          </cell>
          <cell r="O15" t="str">
            <v>村委会主任助理</v>
          </cell>
        </row>
        <row r="16">
          <cell r="M16" t="str">
            <v>042920100119</v>
          </cell>
          <cell r="N16" t="str">
            <v>广河县三甲集镇小洼沟村</v>
          </cell>
          <cell r="O16" t="str">
            <v>村委会主任助理</v>
          </cell>
        </row>
        <row r="17">
          <cell r="M17" t="str">
            <v>042920100120</v>
          </cell>
          <cell r="N17" t="str">
            <v>广河县水泉乡新庄村</v>
          </cell>
          <cell r="O17" t="str">
            <v>村委会主任助理</v>
          </cell>
        </row>
        <row r="18">
          <cell r="M18" t="str">
            <v>042920100201</v>
          </cell>
          <cell r="N18" t="str">
            <v>广河县庄窠集镇红星村</v>
          </cell>
          <cell r="O18" t="str">
            <v>村委会主任助理</v>
          </cell>
        </row>
        <row r="19">
          <cell r="M19" t="str">
            <v>042920100123</v>
          </cell>
          <cell r="N19" t="str">
            <v>广河县庄窠集镇宋家山村</v>
          </cell>
          <cell r="O19" t="str">
            <v>村委会主任助理</v>
          </cell>
        </row>
        <row r="20">
          <cell r="M20" t="str">
            <v>042920100103</v>
          </cell>
          <cell r="N20" t="str">
            <v>广河县买家巷镇曹家坡村</v>
          </cell>
          <cell r="O20" t="str">
            <v>村委会主任助理</v>
          </cell>
        </row>
        <row r="21">
          <cell r="M21" t="str">
            <v>042920100117</v>
          </cell>
          <cell r="N21" t="str">
            <v>广河县齐家镇黄家村</v>
          </cell>
          <cell r="O21" t="str">
            <v>村委会主任助理</v>
          </cell>
        </row>
        <row r="22">
          <cell r="M22" t="str">
            <v>042920100127</v>
          </cell>
          <cell r="N22" t="str">
            <v>广河县官坊乡官坊村</v>
          </cell>
          <cell r="O22" t="str">
            <v>村委会主任助理</v>
          </cell>
        </row>
        <row r="23">
          <cell r="M23" t="str">
            <v>042920100109</v>
          </cell>
          <cell r="N23" t="str">
            <v>东乡县北岭乡宋家村</v>
          </cell>
          <cell r="O23" t="str">
            <v>村党支部书记</v>
          </cell>
        </row>
        <row r="24">
          <cell r="M24" t="str">
            <v>042920100106</v>
          </cell>
          <cell r="N24" t="str">
            <v>东乡县柳树乡大山村</v>
          </cell>
          <cell r="O24" t="str">
            <v>村委会主任助理</v>
          </cell>
        </row>
        <row r="25">
          <cell r="M25" t="str">
            <v>042920100102</v>
          </cell>
          <cell r="N25" t="str">
            <v>东乡县凤山乡格鲁村</v>
          </cell>
          <cell r="O25" t="str">
            <v>村委会主任助理</v>
          </cell>
        </row>
        <row r="26">
          <cell r="M26" t="str">
            <v>042920100126</v>
          </cell>
          <cell r="N26" t="str">
            <v>东乡县沿岭乡新星村</v>
          </cell>
          <cell r="O26" t="str">
            <v>村委会主任助理</v>
          </cell>
        </row>
        <row r="27">
          <cell r="M27" t="str">
            <v>042920100208</v>
          </cell>
          <cell r="N27" t="str">
            <v>康乐县八丹乡叶素村</v>
          </cell>
          <cell r="O27" t="str">
            <v>村党支部副书记</v>
          </cell>
        </row>
        <row r="28">
          <cell r="M28" t="str">
            <v>042920100112</v>
          </cell>
          <cell r="N28" t="str">
            <v>康乐县八松乡八松村</v>
          </cell>
          <cell r="O28" t="str">
            <v>村党支部书记</v>
          </cell>
        </row>
        <row r="29">
          <cell r="M29" t="str">
            <v>042920100204</v>
          </cell>
          <cell r="N29" t="str">
            <v>康乐县白王乡新庄村</v>
          </cell>
          <cell r="O29" t="str">
            <v>村委会主任助理</v>
          </cell>
        </row>
        <row r="30">
          <cell r="M30" t="str">
            <v>042920100107</v>
          </cell>
          <cell r="N30" t="str">
            <v>康乐县附城镇高林湾村</v>
          </cell>
          <cell r="O30" t="str">
            <v>村委会主任助理</v>
          </cell>
        </row>
        <row r="31">
          <cell r="M31" t="str">
            <v>042920100210</v>
          </cell>
          <cell r="N31" t="str">
            <v>康乐县虎关乡三十铺村</v>
          </cell>
          <cell r="O31" t="str">
            <v>村委会主任助理</v>
          </cell>
        </row>
        <row r="32">
          <cell r="M32" t="str">
            <v>042920100128</v>
          </cell>
          <cell r="N32" t="str">
            <v>康乐县鸣鹿乡东沟门村</v>
          </cell>
          <cell r="O32" t="str">
            <v>村党支部书记助理</v>
          </cell>
        </row>
        <row r="33">
          <cell r="M33" t="str">
            <v>042920100125</v>
          </cell>
          <cell r="N33" t="str">
            <v>康乐县上湾乡马巴村</v>
          </cell>
          <cell r="O33" t="str">
            <v>村委会主任助理</v>
          </cell>
        </row>
        <row r="34">
          <cell r="M34" t="str">
            <v>042920100212</v>
          </cell>
          <cell r="N34" t="str">
            <v>康乐县苏集镇古洞沟村</v>
          </cell>
          <cell r="O34" t="str">
            <v>村委会主任助理</v>
          </cell>
        </row>
        <row r="35">
          <cell r="M35" t="str">
            <v>042920100124</v>
          </cell>
          <cell r="N35" t="str">
            <v>康乐县五户乡五户村</v>
          </cell>
          <cell r="O35" t="str">
            <v>村委会主任助理</v>
          </cell>
        </row>
        <row r="36">
          <cell r="M36" t="str">
            <v>042920100113</v>
          </cell>
          <cell r="N36" t="str">
            <v>康乐县胭脂镇八龙村</v>
          </cell>
          <cell r="O36" t="str">
            <v>村委会主任助理</v>
          </cell>
        </row>
        <row r="37">
          <cell r="M37" t="str">
            <v>042920100114</v>
          </cell>
          <cell r="N37" t="str">
            <v>永靖县红泉镇滩子村</v>
          </cell>
          <cell r="O37" t="str">
            <v>村委会主任助理</v>
          </cell>
        </row>
        <row r="38">
          <cell r="M38" t="str">
            <v>042920100121</v>
          </cell>
          <cell r="N38" t="str">
            <v>永靖县小岭乡朵坪村</v>
          </cell>
          <cell r="O38" t="str">
            <v>村委会主任助理</v>
          </cell>
        </row>
        <row r="39">
          <cell r="M39" t="str">
            <v>042920100118</v>
          </cell>
          <cell r="N39" t="str">
            <v>永靖县王台镇王台村</v>
          </cell>
          <cell r="O39" t="str">
            <v>村委会主任助理</v>
          </cell>
        </row>
        <row r="40">
          <cell r="M40" t="str">
            <v>042920100122</v>
          </cell>
          <cell r="N40" t="str">
            <v>永靖县关山乡红光村</v>
          </cell>
          <cell r="O40" t="str">
            <v>村委会主任助理</v>
          </cell>
        </row>
        <row r="41">
          <cell r="M41" t="str">
            <v>042920100129</v>
          </cell>
          <cell r="N41" t="str">
            <v>永靖县新寺乡段岭村</v>
          </cell>
          <cell r="O41" t="str">
            <v>村委会主任助理</v>
          </cell>
        </row>
        <row r="42">
          <cell r="M42" t="str">
            <v>042920100220</v>
          </cell>
          <cell r="N42" t="str">
            <v>积石山县银川乡刘王村</v>
          </cell>
          <cell r="O42" t="str">
            <v>村党支部书记助理</v>
          </cell>
        </row>
        <row r="43">
          <cell r="M43" t="str">
            <v>042920100115</v>
          </cell>
          <cell r="N43" t="str">
            <v>积石山县吹麻滩镇前岭村</v>
          </cell>
          <cell r="O43" t="str">
            <v>村党支部书记助理</v>
          </cell>
        </row>
        <row r="44">
          <cell r="M44" t="str">
            <v>042920100216</v>
          </cell>
          <cell r="N44" t="str">
            <v>积石山县大河家镇韩陕家村</v>
          </cell>
          <cell r="O44" t="str">
            <v>村党支部书记助理</v>
          </cell>
        </row>
        <row r="45">
          <cell r="M45" t="str">
            <v>042920100205</v>
          </cell>
          <cell r="N45" t="str">
            <v>积石山县胡林家乡山庄村</v>
          </cell>
          <cell r="O45" t="str">
            <v>村委会主任助理</v>
          </cell>
        </row>
        <row r="46">
          <cell r="M46" t="str">
            <v>042920100108</v>
          </cell>
          <cell r="N46" t="str">
            <v>临夏县漫路乡麻莲村</v>
          </cell>
          <cell r="O46" t="str">
            <v>村党支部书记助理</v>
          </cell>
        </row>
        <row r="47">
          <cell r="M47" t="str">
            <v>042920100209</v>
          </cell>
          <cell r="N47" t="str">
            <v>临夏县漠泥沟乡何家村</v>
          </cell>
          <cell r="O47" t="str">
            <v>村党支部书记助理</v>
          </cell>
        </row>
        <row r="48">
          <cell r="M48" t="str">
            <v>042920100206</v>
          </cell>
          <cell r="N48" t="str">
            <v>临夏县黄泥湾乡黄泥湾村</v>
          </cell>
          <cell r="O48" t="str">
            <v>村党支部书记助理</v>
          </cell>
        </row>
        <row r="49">
          <cell r="M49" t="str">
            <v>042920100202</v>
          </cell>
          <cell r="N49" t="str">
            <v>临夏县尹集镇新寨村</v>
          </cell>
          <cell r="O49" t="str">
            <v>村委会主任助理</v>
          </cell>
        </row>
        <row r="50">
          <cell r="M50" t="str">
            <v>042920100110</v>
          </cell>
          <cell r="N50" t="str">
            <v>临夏县漠泥沟乡台塔村</v>
          </cell>
          <cell r="O50" t="str">
            <v>村党支部书记助理</v>
          </cell>
        </row>
        <row r="51">
          <cell r="M51" t="str">
            <v>042920100116</v>
          </cell>
          <cell r="N51" t="str">
            <v>临夏县路盘乡联丰村</v>
          </cell>
          <cell r="O51" t="str">
            <v>村委会主任助理</v>
          </cell>
        </row>
        <row r="52">
          <cell r="M52" t="str">
            <v>042920100217</v>
          </cell>
          <cell r="N52" t="str">
            <v>临夏县漠泥沟乡大庄村</v>
          </cell>
          <cell r="O52" t="str">
            <v>村委会主任助理</v>
          </cell>
        </row>
        <row r="53">
          <cell r="M53" t="str">
            <v>052920100303</v>
          </cell>
          <cell r="N53" t="str">
            <v>和政县新庄乡榆木村</v>
          </cell>
          <cell r="O53" t="str">
            <v>村委会主任</v>
          </cell>
        </row>
        <row r="54">
          <cell r="M54" t="str">
            <v>052920100314</v>
          </cell>
          <cell r="N54" t="str">
            <v>和政县新庄乡槐庄村</v>
          </cell>
          <cell r="O54" t="str">
            <v>村委会主任</v>
          </cell>
        </row>
        <row r="55">
          <cell r="M55" t="str">
            <v>052920100311</v>
          </cell>
          <cell r="N55" t="str">
            <v>和政县新庄乡将台村</v>
          </cell>
          <cell r="O55" t="str">
            <v>村党支部书记兼村委会主任</v>
          </cell>
        </row>
        <row r="56">
          <cell r="M56" t="str">
            <v>052920100307</v>
          </cell>
          <cell r="N56" t="str">
            <v>和政县三合镇虎家村</v>
          </cell>
          <cell r="O56" t="str">
            <v>村委会主任</v>
          </cell>
        </row>
        <row r="57">
          <cell r="M57" t="str">
            <v>052920100304</v>
          </cell>
          <cell r="N57" t="str">
            <v>和政县罗家集镇大坪村</v>
          </cell>
          <cell r="O57" t="str">
            <v>村党支部书记</v>
          </cell>
        </row>
        <row r="58">
          <cell r="M58" t="str">
            <v>052920100315</v>
          </cell>
          <cell r="N58" t="str">
            <v>东乡县坪庄乡免古池村</v>
          </cell>
          <cell r="O58" t="str">
            <v>村委会主任</v>
          </cell>
        </row>
        <row r="59">
          <cell r="M59" t="str">
            <v>052920100301</v>
          </cell>
          <cell r="N59" t="str">
            <v>东乡县百和乡刘家村</v>
          </cell>
          <cell r="O59" t="str">
            <v>村党支部书记</v>
          </cell>
        </row>
        <row r="60">
          <cell r="M60" t="str">
            <v>052920100312</v>
          </cell>
          <cell r="N60" t="str">
            <v>东乡县大树乡关卜村</v>
          </cell>
          <cell r="O60" t="str">
            <v>村党支部书记</v>
          </cell>
        </row>
        <row r="61">
          <cell r="M61" t="str">
            <v>052920100305</v>
          </cell>
          <cell r="N61" t="str">
            <v>东乡县东塬乡东塬村</v>
          </cell>
          <cell r="O61" t="str">
            <v>村党支部书记</v>
          </cell>
        </row>
        <row r="62">
          <cell r="M62" t="str">
            <v>052920100309</v>
          </cell>
          <cell r="N62" t="str">
            <v>东乡县东塬乡林家村</v>
          </cell>
          <cell r="O62" t="str">
            <v>村委会主任</v>
          </cell>
        </row>
        <row r="63">
          <cell r="M63" t="str">
            <v>052920100310</v>
          </cell>
          <cell r="N63" t="str">
            <v>东乡县唐汪镇唐家村</v>
          </cell>
          <cell r="O63" t="str">
            <v>村委会主任</v>
          </cell>
        </row>
        <row r="64">
          <cell r="M64" t="str">
            <v>052920100302</v>
          </cell>
          <cell r="N64" t="str">
            <v>东乡县河滩镇团结村</v>
          </cell>
          <cell r="O64" t="str">
            <v>村委会主任</v>
          </cell>
        </row>
        <row r="65">
          <cell r="M65" t="str">
            <v>052920100316</v>
          </cell>
          <cell r="N65" t="str">
            <v>积石山县柳沟乡尕集村</v>
          </cell>
          <cell r="O65" t="str">
            <v>村委会主任</v>
          </cell>
        </row>
        <row r="66">
          <cell r="M66" t="str">
            <v>052920100313</v>
          </cell>
          <cell r="N66" t="str">
            <v>积石山县柳沟乡张郭家村</v>
          </cell>
          <cell r="O66" t="str">
            <v>村委会主任</v>
          </cell>
        </row>
        <row r="67">
          <cell r="M67" t="str">
            <v>052920100306</v>
          </cell>
          <cell r="N67" t="str">
            <v>积石山县柳沟乡斜套村</v>
          </cell>
          <cell r="O67" t="str">
            <v>村委会主任</v>
          </cell>
        </row>
        <row r="68">
          <cell r="M68" t="str">
            <v>052920100308</v>
          </cell>
          <cell r="N68" t="str">
            <v>东乡县果园镇石拉泉村</v>
          </cell>
          <cell r="O68" t="str">
            <v>村党支部书记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115" zoomScaleSheetLayoutView="115" workbookViewId="0" topLeftCell="A1">
      <pane ySplit="3" topLeftCell="A7" activePane="bottomLeft" state="frozen"/>
      <selection pane="bottomLeft" activeCell="A8" sqref="A8:P8"/>
    </sheetView>
  </sheetViews>
  <sheetFormatPr defaultColWidth="8.125" defaultRowHeight="14.25"/>
  <cols>
    <col min="1" max="1" width="7.125" style="4" customWidth="1"/>
    <col min="2" max="2" width="13.125" style="4" customWidth="1"/>
    <col min="3" max="3" width="9.125" style="5" customWidth="1"/>
    <col min="4" max="4" width="20.50390625" style="5" customWidth="1"/>
    <col min="5" max="5" width="23.75390625" style="5" customWidth="1"/>
    <col min="6" max="6" width="6.00390625" style="4" customWidth="1"/>
    <col min="7" max="7" width="9.50390625" style="6" customWidth="1"/>
    <col min="8" max="9" width="7.375" style="7" customWidth="1"/>
    <col min="10" max="11" width="7.375" style="4" customWidth="1"/>
    <col min="12" max="15" width="7.375" style="3" customWidth="1"/>
    <col min="16" max="16" width="7.625" style="3" customWidth="1"/>
    <col min="17" max="16384" width="8.125" style="3" customWidth="1"/>
  </cols>
  <sheetData>
    <row r="1" spans="1:16" ht="7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  <c r="I2" s="21" t="s">
        <v>8</v>
      </c>
      <c r="J2" s="11"/>
      <c r="K2" s="21" t="s">
        <v>9</v>
      </c>
      <c r="L2" s="11"/>
      <c r="M2" s="21" t="s">
        <v>10</v>
      </c>
      <c r="N2" s="22"/>
      <c r="O2" s="23" t="s">
        <v>11</v>
      </c>
      <c r="P2" s="24" t="s">
        <v>12</v>
      </c>
    </row>
    <row r="3" spans="1:16" s="1" customFormat="1" ht="30" customHeight="1">
      <c r="A3" s="12"/>
      <c r="B3" s="12"/>
      <c r="C3" s="12"/>
      <c r="D3" s="12"/>
      <c r="E3" s="12"/>
      <c r="F3" s="12"/>
      <c r="G3" s="13"/>
      <c r="H3" s="14" t="s">
        <v>13</v>
      </c>
      <c r="I3" s="13"/>
      <c r="J3" s="14" t="s">
        <v>13</v>
      </c>
      <c r="K3" s="13"/>
      <c r="L3" s="14" t="s">
        <v>14</v>
      </c>
      <c r="M3" s="13"/>
      <c r="N3" s="14" t="s">
        <v>15</v>
      </c>
      <c r="O3" s="23"/>
      <c r="P3" s="13"/>
    </row>
    <row r="4" spans="1:16" s="2" customFormat="1" ht="34.5" customHeight="1">
      <c r="A4" s="15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30" customHeight="1">
      <c r="A5" s="17" t="s">
        <v>17</v>
      </c>
      <c r="B5" s="27" t="s">
        <v>18</v>
      </c>
      <c r="C5" s="18">
        <v>20191302</v>
      </c>
      <c r="D5" s="18" t="str">
        <f>VLOOKUP(B5,'[1]村干部'!$M:$O,2,FALSE)</f>
        <v>和政县新庄乡榆木村</v>
      </c>
      <c r="E5" s="18" t="str">
        <f>VLOOKUP(B5,'[1]村干部'!$M:$O,3,FALSE)</f>
        <v>村委会主任</v>
      </c>
      <c r="F5" s="17">
        <v>1</v>
      </c>
      <c r="G5" s="19">
        <v>76</v>
      </c>
      <c r="H5" s="19">
        <f>G5*0.3</f>
        <v>22.8</v>
      </c>
      <c r="I5" s="20">
        <v>87.2</v>
      </c>
      <c r="J5" s="20">
        <f>I5*0.3</f>
        <v>26.16</v>
      </c>
      <c r="K5" s="20">
        <v>100</v>
      </c>
      <c r="L5" s="20">
        <f>K5*0.25</f>
        <v>25</v>
      </c>
      <c r="M5" s="20">
        <v>100</v>
      </c>
      <c r="N5" s="20">
        <f>M5*0.15</f>
        <v>15</v>
      </c>
      <c r="O5" s="20">
        <f>H5+J5+L5+N5</f>
        <v>88.96000000000001</v>
      </c>
      <c r="P5" s="25" t="s">
        <v>19</v>
      </c>
    </row>
    <row r="6" spans="1:16" ht="30" customHeight="1">
      <c r="A6" s="17" t="s">
        <v>20</v>
      </c>
      <c r="B6" s="27" t="s">
        <v>21</v>
      </c>
      <c r="C6" s="18">
        <v>20191302</v>
      </c>
      <c r="D6" s="18" t="str">
        <f>VLOOKUP(B6,'[1]村干部'!$M:$O,2,FALSE)</f>
        <v>和政县三合镇虎家村</v>
      </c>
      <c r="E6" s="18" t="str">
        <f>VLOOKUP(B6,'[1]村干部'!$M:$O,3,FALSE)</f>
        <v>村委会主任</v>
      </c>
      <c r="F6" s="17">
        <v>1</v>
      </c>
      <c r="G6" s="19">
        <v>60</v>
      </c>
      <c r="H6" s="19">
        <f>G6*0.3</f>
        <v>18</v>
      </c>
      <c r="I6" s="20">
        <v>82.8</v>
      </c>
      <c r="J6" s="20">
        <f aca="true" t="shared" si="0" ref="J6:J15">I6*0.3</f>
        <v>24.84</v>
      </c>
      <c r="K6" s="20">
        <v>100</v>
      </c>
      <c r="L6" s="20">
        <f aca="true" t="shared" si="1" ref="L6:L15">K6*0.25</f>
        <v>25</v>
      </c>
      <c r="M6" s="20">
        <v>100</v>
      </c>
      <c r="N6" s="20">
        <f aca="true" t="shared" si="2" ref="N6:N15">M6*0.15</f>
        <v>15</v>
      </c>
      <c r="O6" s="20">
        <f>H6+J6+L6+N6</f>
        <v>82.84</v>
      </c>
      <c r="P6" s="26"/>
    </row>
    <row r="7" spans="1:16" ht="30" customHeight="1">
      <c r="A7" s="17" t="s">
        <v>22</v>
      </c>
      <c r="B7" s="27" t="s">
        <v>23</v>
      </c>
      <c r="C7" s="18">
        <v>20191302</v>
      </c>
      <c r="D7" s="18" t="str">
        <f>VLOOKUP(B7,'[1]村干部'!$M:$O,2,FALSE)</f>
        <v>和政县新庄乡将台村</v>
      </c>
      <c r="E7" s="18" t="str">
        <f>VLOOKUP(B7,'[1]村干部'!$M:$O,3,FALSE)</f>
        <v>村党支部书记兼村委会主任</v>
      </c>
      <c r="F7" s="17">
        <v>1</v>
      </c>
      <c r="G7" s="19">
        <v>59</v>
      </c>
      <c r="H7" s="19">
        <f>G7*0.3</f>
        <v>17.7</v>
      </c>
      <c r="I7" s="20" t="s">
        <v>24</v>
      </c>
      <c r="J7" s="20"/>
      <c r="K7" s="26"/>
      <c r="L7" s="20"/>
      <c r="M7" s="26"/>
      <c r="N7" s="20"/>
      <c r="O7" s="20"/>
      <c r="P7" s="26"/>
    </row>
    <row r="8" spans="1:16" s="2" customFormat="1" ht="34.5" customHeight="1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>
        <f t="shared" si="0"/>
        <v>0</v>
      </c>
      <c r="K8" s="16"/>
      <c r="L8" s="16">
        <f t="shared" si="1"/>
        <v>0</v>
      </c>
      <c r="M8" s="16"/>
      <c r="N8" s="16">
        <f t="shared" si="2"/>
        <v>0</v>
      </c>
      <c r="O8" s="16"/>
      <c r="P8" s="16"/>
    </row>
    <row r="9" spans="1:16" s="3" customFormat="1" ht="30" customHeight="1">
      <c r="A9" s="17" t="s">
        <v>26</v>
      </c>
      <c r="B9" s="17" t="s">
        <v>27</v>
      </c>
      <c r="C9" s="18">
        <v>20191303</v>
      </c>
      <c r="D9" s="18" t="str">
        <f>VLOOKUP(B9,'[1]村干部'!$M:$O,2,FALSE)</f>
        <v>东乡县东塬乡林家村</v>
      </c>
      <c r="E9" s="18" t="str">
        <f>VLOOKUP(B9,'[1]村干部'!$M:$O,3,FALSE)</f>
        <v>村委会主任</v>
      </c>
      <c r="F9" s="17">
        <v>1</v>
      </c>
      <c r="G9" s="19">
        <v>68</v>
      </c>
      <c r="H9" s="19">
        <f>G9*0.3</f>
        <v>20.4</v>
      </c>
      <c r="I9" s="20">
        <v>85.2</v>
      </c>
      <c r="J9" s="20">
        <f t="shared" si="0"/>
        <v>25.56</v>
      </c>
      <c r="K9" s="20">
        <v>99.93</v>
      </c>
      <c r="L9" s="20">
        <f t="shared" si="1"/>
        <v>24.9825</v>
      </c>
      <c r="M9" s="20">
        <v>99.33</v>
      </c>
      <c r="N9" s="20">
        <f t="shared" si="2"/>
        <v>14.8995</v>
      </c>
      <c r="O9" s="20">
        <f>H9+J9+L9+N9</f>
        <v>85.842</v>
      </c>
      <c r="P9" s="25" t="s">
        <v>19</v>
      </c>
    </row>
    <row r="10" spans="1:16" s="3" customFormat="1" ht="30" customHeight="1">
      <c r="A10" s="17" t="s">
        <v>28</v>
      </c>
      <c r="B10" s="17" t="s">
        <v>29</v>
      </c>
      <c r="C10" s="18">
        <v>20191303</v>
      </c>
      <c r="D10" s="18" t="str">
        <f>VLOOKUP(B10,'[1]村干部'!$M:$O,2,FALSE)</f>
        <v>东乡县坪庄乡免古池村</v>
      </c>
      <c r="E10" s="18" t="str">
        <f>VLOOKUP(B10,'[1]村干部'!$M:$O,3,FALSE)</f>
        <v>村委会主任</v>
      </c>
      <c r="F10" s="17">
        <v>1</v>
      </c>
      <c r="G10" s="19">
        <v>63</v>
      </c>
      <c r="H10" s="19">
        <f>G10*0.3</f>
        <v>18.9</v>
      </c>
      <c r="I10" s="20">
        <v>87.2</v>
      </c>
      <c r="J10" s="20">
        <f t="shared" si="0"/>
        <v>26.16</v>
      </c>
      <c r="K10" s="20">
        <v>99.91</v>
      </c>
      <c r="L10" s="20">
        <f t="shared" si="1"/>
        <v>24.9775</v>
      </c>
      <c r="M10" s="20">
        <v>98</v>
      </c>
      <c r="N10" s="20">
        <f t="shared" si="2"/>
        <v>14.7</v>
      </c>
      <c r="O10" s="20">
        <f>H10+J10+L10+N10</f>
        <v>84.7375</v>
      </c>
      <c r="P10" s="26"/>
    </row>
    <row r="11" spans="1:16" s="3" customFormat="1" ht="30" customHeight="1">
      <c r="A11" s="17" t="s">
        <v>30</v>
      </c>
      <c r="B11" s="17" t="s">
        <v>31</v>
      </c>
      <c r="C11" s="18">
        <v>20191303</v>
      </c>
      <c r="D11" s="18" t="str">
        <f>VLOOKUP(B11,'[1]村干部'!$M:$O,2,FALSE)</f>
        <v>东乡县果园镇石拉泉村</v>
      </c>
      <c r="E11" s="18" t="str">
        <f>VLOOKUP(B11,'[1]村干部'!$M:$O,3,FALSE)</f>
        <v>村党支部书记</v>
      </c>
      <c r="F11" s="17">
        <v>1</v>
      </c>
      <c r="G11" s="19">
        <v>63.5</v>
      </c>
      <c r="H11" s="19">
        <f>G11*0.3</f>
        <v>19.05</v>
      </c>
      <c r="I11" s="20">
        <v>84.8</v>
      </c>
      <c r="J11" s="20">
        <f t="shared" si="0"/>
        <v>25.439999999999998</v>
      </c>
      <c r="K11" s="26"/>
      <c r="L11" s="20"/>
      <c r="M11" s="26"/>
      <c r="N11" s="20"/>
      <c r="O11" s="20"/>
      <c r="P11" s="26"/>
    </row>
    <row r="12" spans="1:16" s="2" customFormat="1" ht="34.5" customHeight="1">
      <c r="A12" s="15" t="s">
        <v>32</v>
      </c>
      <c r="B12" s="16"/>
      <c r="C12" s="16"/>
      <c r="D12" s="16"/>
      <c r="E12" s="16"/>
      <c r="F12" s="16"/>
      <c r="G12" s="16"/>
      <c r="H12" s="16"/>
      <c r="I12" s="16"/>
      <c r="J12" s="16">
        <f t="shared" si="0"/>
        <v>0</v>
      </c>
      <c r="K12" s="16"/>
      <c r="L12" s="16">
        <f t="shared" si="1"/>
        <v>0</v>
      </c>
      <c r="M12" s="16"/>
      <c r="N12" s="16">
        <f t="shared" si="2"/>
        <v>0</v>
      </c>
      <c r="O12" s="16"/>
      <c r="P12" s="16"/>
    </row>
    <row r="13" spans="1:16" s="3" customFormat="1" ht="30" customHeight="1">
      <c r="A13" s="17" t="s">
        <v>33</v>
      </c>
      <c r="B13" s="17" t="s">
        <v>34</v>
      </c>
      <c r="C13" s="18">
        <v>20191304</v>
      </c>
      <c r="D13" s="18" t="str">
        <f>VLOOKUP(B13,'[1]村干部'!$M:$O,2,FALSE)</f>
        <v>积石山县柳沟乡尕集村</v>
      </c>
      <c r="E13" s="18" t="str">
        <f>VLOOKUP(B13,'[1]村干部'!$M:$O,3,FALSE)</f>
        <v>村委会主任</v>
      </c>
      <c r="F13" s="17">
        <v>1</v>
      </c>
      <c r="G13" s="20">
        <v>46</v>
      </c>
      <c r="H13" s="19">
        <f>G13*0.3</f>
        <v>13.799999999999999</v>
      </c>
      <c r="I13" s="20">
        <v>87.4</v>
      </c>
      <c r="J13" s="20">
        <f t="shared" si="0"/>
        <v>26.220000000000002</v>
      </c>
      <c r="K13" s="20">
        <v>100</v>
      </c>
      <c r="L13" s="20">
        <f t="shared" si="1"/>
        <v>25</v>
      </c>
      <c r="M13" s="20">
        <v>96</v>
      </c>
      <c r="N13" s="20">
        <f t="shared" si="2"/>
        <v>14.399999999999999</v>
      </c>
      <c r="O13" s="20">
        <f>H13+J13+L13+N13</f>
        <v>79.42000000000002</v>
      </c>
      <c r="P13" s="25" t="s">
        <v>19</v>
      </c>
    </row>
    <row r="14" spans="1:16" s="3" customFormat="1" ht="30" customHeight="1">
      <c r="A14" s="17" t="s">
        <v>35</v>
      </c>
      <c r="B14" s="17" t="s">
        <v>36</v>
      </c>
      <c r="C14" s="18">
        <v>20191304</v>
      </c>
      <c r="D14" s="18" t="str">
        <f>VLOOKUP(B14,'[1]村干部'!$M:$O,2,FALSE)</f>
        <v>积石山县柳沟乡张郭家村</v>
      </c>
      <c r="E14" s="18" t="str">
        <f>VLOOKUP(B14,'[1]村干部'!$M:$O,3,FALSE)</f>
        <v>村委会主任</v>
      </c>
      <c r="F14" s="17">
        <v>1</v>
      </c>
      <c r="G14" s="20">
        <v>47.5</v>
      </c>
      <c r="H14" s="19">
        <f>G14*0.3</f>
        <v>14.25</v>
      </c>
      <c r="I14" s="20">
        <v>83</v>
      </c>
      <c r="J14" s="20">
        <f t="shared" si="0"/>
        <v>24.9</v>
      </c>
      <c r="K14" s="20">
        <v>98.48</v>
      </c>
      <c r="L14" s="20">
        <f t="shared" si="1"/>
        <v>24.62</v>
      </c>
      <c r="M14" s="20">
        <v>96</v>
      </c>
      <c r="N14" s="20">
        <f t="shared" si="2"/>
        <v>14.399999999999999</v>
      </c>
      <c r="O14" s="20">
        <f>H14+J14+L14+N14</f>
        <v>78.16999999999999</v>
      </c>
      <c r="P14" s="20"/>
    </row>
    <row r="15" spans="1:16" s="3" customFormat="1" ht="30" customHeight="1">
      <c r="A15" s="17" t="s">
        <v>37</v>
      </c>
      <c r="B15" s="17" t="s">
        <v>38</v>
      </c>
      <c r="C15" s="18">
        <v>20191304</v>
      </c>
      <c r="D15" s="18" t="str">
        <f>VLOOKUP(B15,'[1]村干部'!$M:$O,2,FALSE)</f>
        <v>积石山县柳沟乡斜套村</v>
      </c>
      <c r="E15" s="18" t="str">
        <f>VLOOKUP(B15,'[1]村干部'!$M:$O,3,FALSE)</f>
        <v>村委会主任</v>
      </c>
      <c r="F15" s="17">
        <v>1</v>
      </c>
      <c r="G15" s="20">
        <v>42</v>
      </c>
      <c r="H15" s="19">
        <f>G15*0.3</f>
        <v>12.6</v>
      </c>
      <c r="I15" s="20">
        <v>82</v>
      </c>
      <c r="J15" s="20">
        <f t="shared" si="0"/>
        <v>24.599999999999998</v>
      </c>
      <c r="K15" s="26"/>
      <c r="L15" s="20"/>
      <c r="M15" s="26"/>
      <c r="N15" s="20"/>
      <c r="O15" s="20"/>
      <c r="P15" s="20"/>
    </row>
  </sheetData>
  <sheetProtection/>
  <mergeCells count="16">
    <mergeCell ref="A1:P1"/>
    <mergeCell ref="A4:P4"/>
    <mergeCell ref="A8:P8"/>
    <mergeCell ref="A12:P12"/>
    <mergeCell ref="A2:A3"/>
    <mergeCell ref="B2:B3"/>
    <mergeCell ref="C2:C3"/>
    <mergeCell ref="D2:D3"/>
    <mergeCell ref="E2:E3"/>
    <mergeCell ref="F2:F3"/>
    <mergeCell ref="G2:G3"/>
    <mergeCell ref="I2:I3"/>
    <mergeCell ref="K2:K3"/>
    <mergeCell ref="M2:M3"/>
    <mergeCell ref="O2:O3"/>
    <mergeCell ref="P2:P3"/>
  </mergeCells>
  <printOptions horizontalCentered="1"/>
  <pageMargins left="0.15694444444444444" right="0.15625" top="0.7083333333333334" bottom="0.550694444444444" header="0.4326388888888891" footer="0.236111111111111"/>
  <pageSetup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蛋</cp:lastModifiedBy>
  <dcterms:created xsi:type="dcterms:W3CDTF">2019-11-07T03:27:00Z</dcterms:created>
  <dcterms:modified xsi:type="dcterms:W3CDTF">2019-11-21T03:51:55Z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eadingLayo">
    <vt:bool>true</vt:bool>
  </property>
</Properties>
</file>