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65" firstSheet="2" activeTab="2"/>
  </bookViews>
  <sheets>
    <sheet name="纪委" sheetId="1" state="hidden" r:id="rId1"/>
    <sheet name="党校" sheetId="2" state="hidden" r:id="rId2"/>
    <sheet name="001岗位" sheetId="3" r:id="rId3"/>
    <sheet name="002岗位" sheetId="4" r:id="rId4"/>
    <sheet name="003岗位" sheetId="5" r:id="rId5"/>
    <sheet name="004岗位" sheetId="6" r:id="rId6"/>
    <sheet name="005岗位" sheetId="7" r:id="rId7"/>
    <sheet name="006岗位" sheetId="8" r:id="rId8"/>
    <sheet name="007岗位" sheetId="9" r:id="rId9"/>
    <sheet name="008岗位" sheetId="10" r:id="rId10"/>
    <sheet name="010岗位" sheetId="11" r:id="rId11"/>
  </sheets>
  <definedNames>
    <definedName name="_xlnm.Print_Titles" localSheetId="9">'008岗位'!$1:$2</definedName>
  </definedNames>
  <calcPr fullCalcOnLoad="1"/>
</workbook>
</file>

<file path=xl/sharedStrings.xml><?xml version="1.0" encoding="utf-8"?>
<sst xmlns="http://schemas.openxmlformats.org/spreadsheetml/2006/main" count="298" uniqueCount="153">
  <si>
    <t>平凉市崆峒区党群部门（单位）公开选调工作人员报名纪委岗位人员情况登记表</t>
  </si>
  <si>
    <t>序号</t>
  </si>
  <si>
    <t>姓名</t>
  </si>
  <si>
    <t>现工作单位及职务</t>
  </si>
  <si>
    <t>性别</t>
  </si>
  <si>
    <t>民族</t>
  </si>
  <si>
    <t>出生
年月</t>
  </si>
  <si>
    <t>籍贯</t>
  </si>
  <si>
    <t>参加工
作时间</t>
  </si>
  <si>
    <t>入党
时间</t>
  </si>
  <si>
    <t>全日制教育</t>
  </si>
  <si>
    <t>在职教育</t>
  </si>
  <si>
    <t>本人
身份</t>
  </si>
  <si>
    <t>近三年年度考
核结果</t>
  </si>
  <si>
    <t>单位
是否
同意
推荐</t>
  </si>
  <si>
    <t>组织
人社
部门
是否
审核</t>
  </si>
  <si>
    <t>身份证号码</t>
  </si>
  <si>
    <t>联系电话</t>
  </si>
  <si>
    <t>毕业院校
及专业</t>
  </si>
  <si>
    <t>学历</t>
  </si>
  <si>
    <t>马贵平</t>
  </si>
  <si>
    <t>寨河回族乡计生办主任</t>
  </si>
  <si>
    <t>男</t>
  </si>
  <si>
    <t>回</t>
  </si>
  <si>
    <t>1985.11</t>
  </si>
  <si>
    <t>甘肃平凉</t>
  </si>
  <si>
    <t>2009.03</t>
  </si>
  <si>
    <t>2013.07</t>
  </si>
  <si>
    <t>西南民族大学行政管理</t>
  </si>
  <si>
    <t>大学</t>
  </si>
  <si>
    <t>公务员</t>
  </si>
  <si>
    <t>优秀合格合格</t>
  </si>
  <si>
    <t>是</t>
  </si>
  <si>
    <t>622701198511024011</t>
  </si>
  <si>
    <t>15097061179</t>
  </si>
  <si>
    <t>公务员登记已上报</t>
  </si>
  <si>
    <t>宋晖</t>
  </si>
  <si>
    <t>香莲乡纪委书记</t>
  </si>
  <si>
    <t>汉</t>
  </si>
  <si>
    <t>1981.11</t>
  </si>
  <si>
    <t>2006.05</t>
  </si>
  <si>
    <t>2009.06</t>
  </si>
  <si>
    <t>西北政法学院法学</t>
  </si>
  <si>
    <t>称职称职称职</t>
  </si>
  <si>
    <t>622701198111270811</t>
  </si>
  <si>
    <t>18109331835</t>
  </si>
  <si>
    <t>张倩</t>
  </si>
  <si>
    <t>白水镇政府干部</t>
  </si>
  <si>
    <t>女</t>
  </si>
  <si>
    <t>1989.04</t>
  </si>
  <si>
    <t>甘肃庆阳</t>
  </si>
  <si>
    <t>2011.05</t>
  </si>
  <si>
    <t>2012.07</t>
  </si>
  <si>
    <t>甘肃建筑职业技术学院建筑工程技术</t>
  </si>
  <si>
    <t>大专</t>
  </si>
  <si>
    <t>西北师范大学汉语言文学</t>
  </si>
  <si>
    <t>622821198904230060</t>
  </si>
  <si>
    <t>18993315199</t>
  </si>
  <si>
    <t>函授</t>
  </si>
  <si>
    <t>于海翔</t>
  </si>
  <si>
    <t>大寨乡政府科员</t>
  </si>
  <si>
    <t>1989.09</t>
  </si>
  <si>
    <t>甘肃灵台</t>
  </si>
  <si>
    <t>2014.01</t>
  </si>
  <si>
    <t>2016.07</t>
  </si>
  <si>
    <t>陇东学院生物科学</t>
  </si>
  <si>
    <t>本科</t>
  </si>
  <si>
    <t>不定称职称职</t>
  </si>
  <si>
    <t>622701198909240814</t>
  </si>
  <si>
    <t>15120407650</t>
  </si>
  <si>
    <t>曹 娜</t>
  </si>
  <si>
    <t>安国镇政府科员</t>
  </si>
  <si>
    <t>1987.03</t>
  </si>
  <si>
    <t>2010.10</t>
  </si>
  <si>
    <t>2009.12</t>
  </si>
  <si>
    <t>南京农业大学动物科学</t>
  </si>
  <si>
    <t>622701198703081125</t>
  </si>
  <si>
    <t>13993368675</t>
  </si>
  <si>
    <t>平凉市崆峒区党群部门（单位）公开选调工作人员报名区委党校岗位人员情况登记表</t>
  </si>
  <si>
    <t>李妍融</t>
  </si>
  <si>
    <t>区文化馆干部</t>
  </si>
  <si>
    <t>1988.08</t>
  </si>
  <si>
    <t>甘肃庄浪</t>
  </si>
  <si>
    <t>2009.11</t>
  </si>
  <si>
    <t>上海师范大学汉语国际教育</t>
  </si>
  <si>
    <t>研究生</t>
  </si>
  <si>
    <t>专技</t>
  </si>
  <si>
    <t>不定等次合格合格</t>
  </si>
  <si>
    <t>622701198808204523</t>
  </si>
  <si>
    <t>18919337789</t>
  </si>
  <si>
    <t>硕士学位</t>
  </si>
  <si>
    <t>笔试成绩</t>
  </si>
  <si>
    <t>宋明轩</t>
  </si>
  <si>
    <t>朱建强</t>
  </si>
  <si>
    <t>邢叶</t>
  </si>
  <si>
    <t>马月玲</t>
  </si>
  <si>
    <t>何亚楠</t>
  </si>
  <si>
    <t>沈言红</t>
  </si>
  <si>
    <t>田富贵</t>
  </si>
  <si>
    <t>王雅斐</t>
  </si>
  <si>
    <t>朱雪琴</t>
  </si>
  <si>
    <t>王宝来</t>
  </si>
  <si>
    <t>刘钰洋</t>
  </si>
  <si>
    <t>王旭</t>
  </si>
  <si>
    <t>余金龙</t>
  </si>
  <si>
    <t>李天飞</t>
  </si>
  <si>
    <t>刘世鹏</t>
  </si>
  <si>
    <t>李永福</t>
  </si>
  <si>
    <t>王龙</t>
  </si>
  <si>
    <t>王勇</t>
  </si>
  <si>
    <t>朱静</t>
  </si>
  <si>
    <t>马双陆</t>
  </si>
  <si>
    <t>杨佩</t>
  </si>
  <si>
    <t>杨莹</t>
  </si>
  <si>
    <t>丁蕊</t>
  </si>
  <si>
    <t>侯新瑞</t>
  </si>
  <si>
    <t>刘洋</t>
  </si>
  <si>
    <t>陈满强</t>
  </si>
  <si>
    <t>名次</t>
  </si>
  <si>
    <t>序号</t>
  </si>
  <si>
    <t>姓名</t>
  </si>
  <si>
    <t>准考证号</t>
  </si>
  <si>
    <t>备注</t>
  </si>
  <si>
    <t>机试成绩</t>
  </si>
  <si>
    <t>名次</t>
  </si>
  <si>
    <r>
      <t>笔试成绩折合（3</t>
    </r>
    <r>
      <rPr>
        <b/>
        <sz val="12"/>
        <rFont val="宋体"/>
        <family val="0"/>
      </rPr>
      <t>0%</t>
    </r>
    <r>
      <rPr>
        <b/>
        <sz val="12"/>
        <rFont val="宋体"/>
        <family val="0"/>
      </rPr>
      <t>）</t>
    </r>
  </si>
  <si>
    <t>机试成绩折合（30%）</t>
  </si>
  <si>
    <r>
      <t>笔试成绩折合（60</t>
    </r>
    <r>
      <rPr>
        <b/>
        <strike/>
        <sz val="12"/>
        <rFont val="宋体"/>
        <family val="0"/>
      </rPr>
      <t>%</t>
    </r>
    <r>
      <rPr>
        <b/>
        <sz val="12"/>
        <rFont val="宋体"/>
        <family val="0"/>
      </rPr>
      <t>）</t>
    </r>
  </si>
  <si>
    <t>面试成绩</t>
  </si>
  <si>
    <r>
      <t>面试成绩折合（4</t>
    </r>
    <r>
      <rPr>
        <b/>
        <sz val="12"/>
        <rFont val="宋体"/>
        <family val="0"/>
      </rPr>
      <t>0%</t>
    </r>
    <r>
      <rPr>
        <b/>
        <sz val="12"/>
        <rFont val="宋体"/>
        <family val="0"/>
      </rPr>
      <t>）</t>
    </r>
  </si>
  <si>
    <t>总成绩</t>
  </si>
  <si>
    <t>缺考</t>
  </si>
  <si>
    <t>加分项</t>
  </si>
  <si>
    <t>总成绩</t>
  </si>
  <si>
    <t>进入考察</t>
  </si>
  <si>
    <t>缺考</t>
  </si>
  <si>
    <t>进入考察</t>
  </si>
  <si>
    <t>进入考察</t>
  </si>
  <si>
    <t>面试成绩</t>
  </si>
  <si>
    <t>总成绩</t>
  </si>
  <si>
    <t>加分项</t>
  </si>
  <si>
    <t>面试成绩折合（40%）</t>
  </si>
  <si>
    <t>进入考察</t>
  </si>
  <si>
    <t>进入考察</t>
  </si>
  <si>
    <t>2019年区纪委监委等单位公开选调工作人员面试成绩、加分项、总成绩及进入考察人员名单（区纪委监委信息技术中心）</t>
  </si>
  <si>
    <t>2019年区纪委监委等单位公开选调工作人员面试成绩、总成绩及进入考察人员名单（区委统战部机关）</t>
  </si>
  <si>
    <t>2019年区纪委监委等单位公开选调工作人员面试成绩、总成绩及进入考察人员名单（区委对台工作小组办公室004岗位）</t>
  </si>
  <si>
    <t>2019年区纪委监委等单位公开选调工作人员面试成绩、总成绩及进入考察人员名单（区委对台工作小组办公室005岗位）</t>
  </si>
  <si>
    <t>2019年区纪委监委等单位公开选调工作人员面试成绩、总成绩及进入考察人员名单（区归侨侨眷联合会）</t>
  </si>
  <si>
    <t>2019年区纪委监委等单位公开选调工作人员面试成绩、总成绩及进入考察人员名单（区委编办机关）</t>
  </si>
  <si>
    <t>2019年区纪委监委等单位公开选调工作人员面试成绩、总成绩及进入考察人员名单（区委编办电子政务中心）</t>
  </si>
  <si>
    <t>2019年区纪委监委等单位公开选调工作人员面试成绩、加分项、总成绩及进入考察人员名单（区委网信办大数据服务中心）</t>
  </si>
  <si>
    <t>2019年区纪委监委等单位公开选调工作人员面试成绩、总成绩及进入考察人员名单(区纪委监委机关)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</si>
</sst>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4"/>
    </font>
    <font>
      <b/>
      <sz val="12"/>
      <name val="宋体"/>
      <family val="0"/>
    </font>
    <font>
      <b/>
      <sz val="18"/>
      <name val="方正小标宋简体"/>
      <family val="4"/>
    </font>
    <font>
      <b/>
      <strike/>
      <sz val="12"/>
      <name val="宋体"/>
      <family val="0"/>
    </font>
    <font>
      <b/>
      <sz val="16"/>
      <name val="方正小标宋简体"/>
      <family val="4"/>
    </font>
    <font>
      <b/>
      <sz val="20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 wrapText="1"/>
    </xf>
    <xf numFmtId="184" fontId="47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4" fontId="0" fillId="0" borderId="0" xfId="0" applyNumberForma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184" fontId="47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84" fontId="47" fillId="0" borderId="12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4" fontId="0" fillId="0" borderId="11" xfId="0" applyNumberFormat="1" applyBorder="1" applyAlignment="1">
      <alignment horizontal="center" vertical="center" wrapText="1"/>
    </xf>
    <xf numFmtId="184" fontId="0" fillId="0" borderId="12" xfId="0" applyNumberForma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185" fontId="48" fillId="0" borderId="10" xfId="0" applyNumberFormat="1" applyFont="1" applyFill="1" applyBorder="1" applyAlignment="1">
      <alignment horizontal="center" vertical="center" wrapText="1"/>
    </xf>
    <xf numFmtId="185" fontId="47" fillId="0" borderId="10" xfId="0" applyNumberFormat="1" applyFont="1" applyFill="1" applyBorder="1" applyAlignment="1">
      <alignment horizontal="center" vertical="center" wrapText="1"/>
    </xf>
    <xf numFmtId="185" fontId="47" fillId="0" borderId="12" xfId="0" applyNumberFormat="1" applyFont="1" applyFill="1" applyBorder="1" applyAlignment="1">
      <alignment horizontal="center" vertical="center" wrapText="1"/>
    </xf>
    <xf numFmtId="185" fontId="47" fillId="0" borderId="11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185" fontId="48" fillId="0" borderId="1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185" fontId="48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5" fontId="47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.50390625" style="9" customWidth="1"/>
    <col min="2" max="2" width="6.75390625" style="9" customWidth="1"/>
    <col min="3" max="3" width="9.375" style="10" customWidth="1"/>
    <col min="4" max="5" width="2.875" style="10" customWidth="1"/>
    <col min="6" max="6" width="7.75390625" style="11" customWidth="1"/>
    <col min="7" max="7" width="5.625" style="10" customWidth="1"/>
    <col min="8" max="8" width="7.875" style="11" customWidth="1"/>
    <col min="9" max="9" width="7.625" style="11" customWidth="1"/>
    <col min="10" max="10" width="12.25390625" style="10" customWidth="1"/>
    <col min="11" max="11" width="4.00390625" style="10" customWidth="1"/>
    <col min="12" max="12" width="12.25390625" style="10" customWidth="1"/>
    <col min="13" max="13" width="4.00390625" style="10" customWidth="1"/>
    <col min="14" max="14" width="6.75390625" style="9" customWidth="1"/>
    <col min="15" max="15" width="5.25390625" style="9" customWidth="1"/>
    <col min="16" max="17" width="5.25390625" style="9" hidden="1" customWidth="1"/>
    <col min="18" max="18" width="19.375" style="11" customWidth="1"/>
    <col min="19" max="19" width="11.875" style="11" customWidth="1"/>
    <col min="20" max="20" width="12.75390625" style="9" bestFit="1" customWidth="1"/>
    <col min="21" max="16384" width="9.00390625" style="9" customWidth="1"/>
  </cols>
  <sheetData>
    <row r="1" spans="1:19" ht="35.2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31.5" customHeight="1">
      <c r="A2" s="45" t="s">
        <v>1</v>
      </c>
      <c r="B2" s="44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5" t="s">
        <v>7</v>
      </c>
      <c r="H2" s="46" t="s">
        <v>8</v>
      </c>
      <c r="I2" s="46" t="s">
        <v>9</v>
      </c>
      <c r="J2" s="44" t="s">
        <v>10</v>
      </c>
      <c r="K2" s="44"/>
      <c r="L2" s="44" t="s">
        <v>11</v>
      </c>
      <c r="M2" s="44"/>
      <c r="N2" s="45" t="s">
        <v>12</v>
      </c>
      <c r="O2" s="48" t="s">
        <v>13</v>
      </c>
      <c r="P2" s="45" t="s">
        <v>14</v>
      </c>
      <c r="Q2" s="45" t="s">
        <v>15</v>
      </c>
      <c r="R2" s="46" t="s">
        <v>16</v>
      </c>
      <c r="S2" s="47" t="s">
        <v>17</v>
      </c>
    </row>
    <row r="3" spans="1:19" ht="59.25" customHeight="1">
      <c r="A3" s="45"/>
      <c r="B3" s="44"/>
      <c r="C3" s="45"/>
      <c r="D3" s="45"/>
      <c r="E3" s="45"/>
      <c r="F3" s="47"/>
      <c r="G3" s="45"/>
      <c r="H3" s="46"/>
      <c r="I3" s="46"/>
      <c r="J3" s="2" t="s">
        <v>18</v>
      </c>
      <c r="K3" s="2" t="s">
        <v>19</v>
      </c>
      <c r="L3" s="2" t="s">
        <v>18</v>
      </c>
      <c r="M3" s="2" t="s">
        <v>19</v>
      </c>
      <c r="N3" s="45"/>
      <c r="O3" s="45"/>
      <c r="P3" s="44"/>
      <c r="Q3" s="44"/>
      <c r="R3" s="46"/>
      <c r="S3" s="47"/>
    </row>
    <row r="4" spans="1:20" s="8" customFormat="1" ht="60.75" customHeight="1">
      <c r="A4" s="7">
        <v>1</v>
      </c>
      <c r="B4" s="2" t="s">
        <v>20</v>
      </c>
      <c r="C4" s="2" t="s">
        <v>21</v>
      </c>
      <c r="D4" s="2" t="s">
        <v>22</v>
      </c>
      <c r="E4" s="2" t="s">
        <v>23</v>
      </c>
      <c r="F4" s="5" t="s">
        <v>24</v>
      </c>
      <c r="G4" s="2" t="s">
        <v>25</v>
      </c>
      <c r="H4" s="5" t="s">
        <v>26</v>
      </c>
      <c r="I4" s="5" t="s">
        <v>27</v>
      </c>
      <c r="J4" s="2" t="s">
        <v>28</v>
      </c>
      <c r="K4" s="2" t="s">
        <v>29</v>
      </c>
      <c r="L4" s="2"/>
      <c r="M4" s="2"/>
      <c r="N4" s="2" t="s">
        <v>30</v>
      </c>
      <c r="O4" s="2" t="s">
        <v>31</v>
      </c>
      <c r="P4" s="2" t="s">
        <v>32</v>
      </c>
      <c r="Q4" s="2"/>
      <c r="R4" s="5" t="s">
        <v>33</v>
      </c>
      <c r="S4" s="5" t="s">
        <v>34</v>
      </c>
      <c r="T4" s="2" t="s">
        <v>35</v>
      </c>
    </row>
    <row r="5" spans="1:19" s="8" customFormat="1" ht="60.75" customHeight="1">
      <c r="A5" s="7">
        <v>2</v>
      </c>
      <c r="B5" s="2" t="s">
        <v>36</v>
      </c>
      <c r="C5" s="2" t="s">
        <v>37</v>
      </c>
      <c r="D5" s="2" t="s">
        <v>22</v>
      </c>
      <c r="E5" s="2" t="s">
        <v>38</v>
      </c>
      <c r="F5" s="5" t="s">
        <v>39</v>
      </c>
      <c r="G5" s="2" t="s">
        <v>25</v>
      </c>
      <c r="H5" s="5" t="s">
        <v>40</v>
      </c>
      <c r="I5" s="5" t="s">
        <v>41</v>
      </c>
      <c r="J5" s="2" t="s">
        <v>42</v>
      </c>
      <c r="K5" s="2" t="s">
        <v>29</v>
      </c>
      <c r="L5" s="2"/>
      <c r="M5" s="2"/>
      <c r="N5" s="2" t="s">
        <v>30</v>
      </c>
      <c r="O5" s="2" t="s">
        <v>43</v>
      </c>
      <c r="P5" s="2" t="s">
        <v>32</v>
      </c>
      <c r="Q5" s="2"/>
      <c r="R5" s="5" t="s">
        <v>44</v>
      </c>
      <c r="S5" s="5" t="s">
        <v>45</v>
      </c>
    </row>
    <row r="6" spans="1:20" s="8" customFormat="1" ht="60.75" customHeight="1">
      <c r="A6" s="7">
        <v>3</v>
      </c>
      <c r="B6" s="2" t="s">
        <v>46</v>
      </c>
      <c r="C6" s="2" t="s">
        <v>47</v>
      </c>
      <c r="D6" s="2" t="s">
        <v>48</v>
      </c>
      <c r="E6" s="2" t="s">
        <v>38</v>
      </c>
      <c r="F6" s="5" t="s">
        <v>49</v>
      </c>
      <c r="G6" s="2" t="s">
        <v>50</v>
      </c>
      <c r="H6" s="5" t="s">
        <v>51</v>
      </c>
      <c r="I6" s="5" t="s">
        <v>52</v>
      </c>
      <c r="J6" s="2" t="s">
        <v>53</v>
      </c>
      <c r="K6" s="2" t="s">
        <v>54</v>
      </c>
      <c r="L6" s="2" t="s">
        <v>55</v>
      </c>
      <c r="M6" s="2" t="s">
        <v>29</v>
      </c>
      <c r="N6" s="2" t="s">
        <v>30</v>
      </c>
      <c r="O6" s="2" t="s">
        <v>43</v>
      </c>
      <c r="P6" s="2" t="s">
        <v>32</v>
      </c>
      <c r="Q6" s="2" t="s">
        <v>32</v>
      </c>
      <c r="R6" s="5" t="s">
        <v>56</v>
      </c>
      <c r="S6" s="5" t="s">
        <v>57</v>
      </c>
      <c r="T6" s="8" t="s">
        <v>58</v>
      </c>
    </row>
    <row r="7" spans="1:19" s="8" customFormat="1" ht="60.75" customHeight="1">
      <c r="A7" s="7">
        <v>4</v>
      </c>
      <c r="B7" s="2" t="s">
        <v>59</v>
      </c>
      <c r="C7" s="2" t="s">
        <v>60</v>
      </c>
      <c r="D7" s="2" t="s">
        <v>22</v>
      </c>
      <c r="E7" s="2" t="s">
        <v>38</v>
      </c>
      <c r="F7" s="5" t="s">
        <v>61</v>
      </c>
      <c r="G7" s="2" t="s">
        <v>62</v>
      </c>
      <c r="H7" s="5" t="s">
        <v>63</v>
      </c>
      <c r="I7" s="5" t="s">
        <v>64</v>
      </c>
      <c r="J7" s="2" t="s">
        <v>65</v>
      </c>
      <c r="K7" s="2" t="s">
        <v>66</v>
      </c>
      <c r="L7" s="2"/>
      <c r="M7" s="2"/>
      <c r="N7" s="2" t="s">
        <v>30</v>
      </c>
      <c r="O7" s="2" t="s">
        <v>67</v>
      </c>
      <c r="P7" s="12" t="s">
        <v>32</v>
      </c>
      <c r="Q7" s="12" t="s">
        <v>32</v>
      </c>
      <c r="R7" s="5" t="s">
        <v>68</v>
      </c>
      <c r="S7" s="5" t="s">
        <v>69</v>
      </c>
    </row>
    <row r="8" spans="1:19" s="8" customFormat="1" ht="60.75" customHeight="1">
      <c r="A8" s="7">
        <v>5</v>
      </c>
      <c r="B8" s="2" t="s">
        <v>70</v>
      </c>
      <c r="C8" s="2" t="s">
        <v>71</v>
      </c>
      <c r="D8" s="2" t="s">
        <v>48</v>
      </c>
      <c r="E8" s="2" t="s">
        <v>38</v>
      </c>
      <c r="F8" s="5" t="s">
        <v>72</v>
      </c>
      <c r="G8" s="2" t="s">
        <v>25</v>
      </c>
      <c r="H8" s="5" t="s">
        <v>73</v>
      </c>
      <c r="I8" s="5" t="s">
        <v>74</v>
      </c>
      <c r="J8" s="2" t="s">
        <v>75</v>
      </c>
      <c r="K8" s="2" t="s">
        <v>29</v>
      </c>
      <c r="L8" s="2"/>
      <c r="M8" s="2"/>
      <c r="N8" s="2" t="s">
        <v>30</v>
      </c>
      <c r="O8" s="2" t="s">
        <v>67</v>
      </c>
      <c r="P8" s="12" t="s">
        <v>32</v>
      </c>
      <c r="Q8" s="12" t="s">
        <v>32</v>
      </c>
      <c r="R8" s="5" t="s">
        <v>76</v>
      </c>
      <c r="S8" s="5" t="s">
        <v>77</v>
      </c>
    </row>
    <row r="9" s="8" customFormat="1" ht="66" customHeight="1"/>
  </sheetData>
  <sheetProtection/>
  <mergeCells count="18">
    <mergeCell ref="R2:R3"/>
    <mergeCell ref="S2:S3"/>
    <mergeCell ref="H2:H3"/>
    <mergeCell ref="I2:I3"/>
    <mergeCell ref="N2:N3"/>
    <mergeCell ref="O2:O3"/>
    <mergeCell ref="P2:P3"/>
    <mergeCell ref="Q2:Q3"/>
    <mergeCell ref="A1:S1"/>
    <mergeCell ref="J2:K2"/>
    <mergeCell ref="L2:M2"/>
    <mergeCell ref="A2:A3"/>
    <mergeCell ref="B2:B3"/>
    <mergeCell ref="C2:C3"/>
    <mergeCell ref="D2:D3"/>
    <mergeCell ref="E2:E3"/>
    <mergeCell ref="F2:F3"/>
    <mergeCell ref="G2:G3"/>
  </mergeCells>
  <printOptions/>
  <pageMargins left="0.43" right="0.38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8" width="12.125" style="15" customWidth="1"/>
    <col min="9" max="9" width="11.00390625" style="0" customWidth="1"/>
    <col min="10" max="10" width="18.25390625" style="0" customWidth="1"/>
  </cols>
  <sheetData>
    <row r="1" spans="1:10" ht="63" customHeight="1">
      <c r="A1" s="51" t="s">
        <v>150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s="1" customFormat="1" ht="54.75" customHeight="1">
      <c r="A2" s="16" t="s">
        <v>119</v>
      </c>
      <c r="B2" s="16" t="s">
        <v>120</v>
      </c>
      <c r="C2" s="16" t="s">
        <v>121</v>
      </c>
      <c r="D2" s="16" t="s">
        <v>91</v>
      </c>
      <c r="E2" s="35" t="s">
        <v>127</v>
      </c>
      <c r="F2" s="35" t="s">
        <v>128</v>
      </c>
      <c r="G2" s="35" t="s">
        <v>129</v>
      </c>
      <c r="H2" s="35" t="s">
        <v>133</v>
      </c>
      <c r="I2" s="16" t="s">
        <v>118</v>
      </c>
      <c r="J2" s="16" t="s">
        <v>122</v>
      </c>
    </row>
    <row r="3" spans="1:10" ht="57.75" customHeight="1">
      <c r="A3" s="2">
        <v>1</v>
      </c>
      <c r="B3" s="3" t="s">
        <v>113</v>
      </c>
      <c r="C3" s="2">
        <v>20190080708</v>
      </c>
      <c r="D3" s="13">
        <v>78.5</v>
      </c>
      <c r="E3" s="13">
        <f>D3*0.6</f>
        <v>47.1</v>
      </c>
      <c r="F3" s="13">
        <v>92.44</v>
      </c>
      <c r="G3" s="13">
        <f>F3*0.4</f>
        <v>36.976</v>
      </c>
      <c r="H3" s="13">
        <f>E3+G3</f>
        <v>84.076</v>
      </c>
      <c r="I3" s="3">
        <v>1</v>
      </c>
      <c r="J3" s="16" t="s">
        <v>137</v>
      </c>
    </row>
    <row r="4" spans="1:10" ht="57.75" customHeight="1">
      <c r="A4" s="2">
        <v>2</v>
      </c>
      <c r="B4" s="3" t="s">
        <v>112</v>
      </c>
      <c r="C4" s="6">
        <v>20190080528</v>
      </c>
      <c r="D4" s="13">
        <v>73.5</v>
      </c>
      <c r="E4" s="13">
        <f>D4*0.6</f>
        <v>44.1</v>
      </c>
      <c r="F4" s="13">
        <v>94.5</v>
      </c>
      <c r="G4" s="13">
        <f>F4*0.4</f>
        <v>37.800000000000004</v>
      </c>
      <c r="H4" s="13">
        <f>E4+G4</f>
        <v>81.9</v>
      </c>
      <c r="I4" s="3">
        <v>2</v>
      </c>
      <c r="J4" s="16" t="s">
        <v>137</v>
      </c>
    </row>
    <row r="5" spans="1:10" ht="57.75" customHeight="1" thickBot="1">
      <c r="A5" s="19">
        <v>3</v>
      </c>
      <c r="B5" s="20" t="s">
        <v>115</v>
      </c>
      <c r="C5" s="19">
        <v>20190081002</v>
      </c>
      <c r="D5" s="21">
        <v>75</v>
      </c>
      <c r="E5" s="21">
        <f>D5*0.6</f>
        <v>45</v>
      </c>
      <c r="F5" s="21">
        <v>89.36</v>
      </c>
      <c r="G5" s="21">
        <f>F5*0.4</f>
        <v>35.744</v>
      </c>
      <c r="H5" s="21">
        <f>E5+G5</f>
        <v>80.744</v>
      </c>
      <c r="I5" s="20">
        <v>3</v>
      </c>
      <c r="J5" s="26" t="s">
        <v>137</v>
      </c>
    </row>
    <row r="6" spans="1:10" ht="57.75" customHeight="1">
      <c r="A6" s="12">
        <v>4</v>
      </c>
      <c r="B6" s="17" t="s">
        <v>114</v>
      </c>
      <c r="C6" s="12">
        <v>20190080714</v>
      </c>
      <c r="D6" s="18">
        <v>71</v>
      </c>
      <c r="E6" s="18">
        <f>D6*0.6</f>
        <v>42.6</v>
      </c>
      <c r="F6" s="18">
        <v>88.21</v>
      </c>
      <c r="G6" s="18">
        <f>F6*0.4</f>
        <v>35.284</v>
      </c>
      <c r="H6" s="18">
        <f>E6+G6</f>
        <v>77.884</v>
      </c>
      <c r="I6" s="17">
        <v>4</v>
      </c>
      <c r="J6" s="36"/>
    </row>
  </sheetData>
  <sheetProtection/>
  <mergeCells count="1">
    <mergeCell ref="A1:J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4.125" style="0" customWidth="1"/>
    <col min="2" max="2" width="7.50390625" style="0" customWidth="1"/>
    <col min="3" max="3" width="12.25390625" style="0" customWidth="1"/>
    <col min="4" max="4" width="7.625" style="15" customWidth="1"/>
    <col min="5" max="5" width="8.875" style="34" customWidth="1"/>
    <col min="6" max="6" width="7.875" style="34" customWidth="1"/>
    <col min="7" max="8" width="8.875" style="34" customWidth="1"/>
    <col min="9" max="11" width="9.625" style="34" customWidth="1"/>
    <col min="12" max="12" width="10.25390625" style="0" customWidth="1"/>
    <col min="13" max="13" width="15.375" style="0" customWidth="1"/>
  </cols>
  <sheetData>
    <row r="1" spans="1:13" ht="76.5" customHeight="1">
      <c r="A1" s="49" t="s">
        <v>151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s="1" customFormat="1" ht="70.5" customHeight="1">
      <c r="A2" s="16" t="s">
        <v>119</v>
      </c>
      <c r="B2" s="16" t="s">
        <v>120</v>
      </c>
      <c r="C2" s="16" t="s">
        <v>121</v>
      </c>
      <c r="D2" s="16" t="s">
        <v>91</v>
      </c>
      <c r="E2" s="30" t="s">
        <v>125</v>
      </c>
      <c r="F2" s="30" t="s">
        <v>123</v>
      </c>
      <c r="G2" s="30" t="s">
        <v>126</v>
      </c>
      <c r="H2" s="30" t="s">
        <v>138</v>
      </c>
      <c r="I2" s="30" t="s">
        <v>141</v>
      </c>
      <c r="J2" s="30" t="s">
        <v>140</v>
      </c>
      <c r="K2" s="30" t="s">
        <v>139</v>
      </c>
      <c r="L2" s="16" t="s">
        <v>124</v>
      </c>
      <c r="M2" s="16" t="s">
        <v>122</v>
      </c>
    </row>
    <row r="3" spans="1:13" ht="64.5" customHeight="1">
      <c r="A3" s="2">
        <v>1</v>
      </c>
      <c r="B3" s="4" t="s">
        <v>116</v>
      </c>
      <c r="C3" s="2">
        <v>20190101124</v>
      </c>
      <c r="D3" s="13">
        <v>54</v>
      </c>
      <c r="E3" s="31">
        <f>D3*0.3</f>
        <v>16.2</v>
      </c>
      <c r="F3" s="31">
        <v>86</v>
      </c>
      <c r="G3" s="31">
        <f>F3*0.3</f>
        <v>25.8</v>
      </c>
      <c r="H3" s="31">
        <v>92.47</v>
      </c>
      <c r="I3" s="31">
        <f>H3*0.4</f>
        <v>36.988</v>
      </c>
      <c r="J3" s="31">
        <v>5</v>
      </c>
      <c r="K3" s="31">
        <f>E3+G3+I3+J3</f>
        <v>83.988</v>
      </c>
      <c r="L3" s="3">
        <v>1</v>
      </c>
      <c r="M3" s="28" t="s">
        <v>142</v>
      </c>
    </row>
    <row r="4" spans="1:13" ht="64.5" customHeight="1" thickBot="1">
      <c r="A4" s="19">
        <v>2</v>
      </c>
      <c r="B4" s="27" t="s">
        <v>117</v>
      </c>
      <c r="C4" s="19">
        <v>20190101125</v>
      </c>
      <c r="D4" s="21">
        <v>45</v>
      </c>
      <c r="E4" s="32">
        <f>D4*0.3</f>
        <v>13.5</v>
      </c>
      <c r="F4" s="32">
        <v>60</v>
      </c>
      <c r="G4" s="32">
        <f>F4*0.3</f>
        <v>18</v>
      </c>
      <c r="H4" s="32">
        <v>78.43</v>
      </c>
      <c r="I4" s="32">
        <f>H4*0.4</f>
        <v>31.372000000000003</v>
      </c>
      <c r="J4" s="32">
        <v>0</v>
      </c>
      <c r="K4" s="32">
        <f>E4+G4+I4+J4</f>
        <v>62.872</v>
      </c>
      <c r="L4" s="20">
        <v>2</v>
      </c>
      <c r="M4" s="29" t="s">
        <v>142</v>
      </c>
    </row>
  </sheetData>
  <sheetProtection/>
  <mergeCells count="1">
    <mergeCell ref="A1:M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3.50390625" style="9" customWidth="1"/>
    <col min="2" max="2" width="6.75390625" style="9" customWidth="1"/>
    <col min="3" max="3" width="9.375" style="10" customWidth="1"/>
    <col min="4" max="5" width="2.875" style="10" customWidth="1"/>
    <col min="6" max="6" width="7.75390625" style="11" customWidth="1"/>
    <col min="7" max="7" width="5.625" style="10" customWidth="1"/>
    <col min="8" max="8" width="7.875" style="11" customWidth="1"/>
    <col min="9" max="9" width="7.625" style="11" customWidth="1"/>
    <col min="10" max="10" width="12.25390625" style="10" customWidth="1"/>
    <col min="11" max="11" width="4.00390625" style="10" customWidth="1"/>
    <col min="12" max="12" width="12.25390625" style="10" customWidth="1"/>
    <col min="13" max="13" width="4.00390625" style="10" customWidth="1"/>
    <col min="14" max="14" width="6.75390625" style="9" customWidth="1"/>
    <col min="15" max="15" width="5.25390625" style="9" customWidth="1"/>
    <col min="16" max="17" width="5.25390625" style="9" hidden="1" customWidth="1"/>
    <col min="18" max="18" width="19.375" style="11" customWidth="1"/>
    <col min="19" max="19" width="11.875" style="11" customWidth="1"/>
    <col min="20" max="20" width="12.75390625" style="9" bestFit="1" customWidth="1"/>
    <col min="21" max="16384" width="9.00390625" style="9" customWidth="1"/>
  </cols>
  <sheetData>
    <row r="1" spans="1:19" ht="35.25" customHeight="1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ht="31.5" customHeight="1">
      <c r="A2" s="45" t="s">
        <v>1</v>
      </c>
      <c r="B2" s="44" t="s">
        <v>2</v>
      </c>
      <c r="C2" s="45" t="s">
        <v>3</v>
      </c>
      <c r="D2" s="45" t="s">
        <v>4</v>
      </c>
      <c r="E2" s="45" t="s">
        <v>5</v>
      </c>
      <c r="F2" s="46" t="s">
        <v>6</v>
      </c>
      <c r="G2" s="45" t="s">
        <v>7</v>
      </c>
      <c r="H2" s="46" t="s">
        <v>8</v>
      </c>
      <c r="I2" s="46" t="s">
        <v>9</v>
      </c>
      <c r="J2" s="44" t="s">
        <v>10</v>
      </c>
      <c r="K2" s="44"/>
      <c r="L2" s="44" t="s">
        <v>11</v>
      </c>
      <c r="M2" s="44"/>
      <c r="N2" s="45" t="s">
        <v>12</v>
      </c>
      <c r="O2" s="48" t="s">
        <v>13</v>
      </c>
      <c r="P2" s="45" t="s">
        <v>14</v>
      </c>
      <c r="Q2" s="45" t="s">
        <v>15</v>
      </c>
      <c r="R2" s="46" t="s">
        <v>16</v>
      </c>
      <c r="S2" s="47" t="s">
        <v>17</v>
      </c>
    </row>
    <row r="3" spans="1:19" ht="59.25" customHeight="1">
      <c r="A3" s="45"/>
      <c r="B3" s="44"/>
      <c r="C3" s="45"/>
      <c r="D3" s="45"/>
      <c r="E3" s="45"/>
      <c r="F3" s="47"/>
      <c r="G3" s="45"/>
      <c r="H3" s="46"/>
      <c r="I3" s="46"/>
      <c r="J3" s="2" t="s">
        <v>18</v>
      </c>
      <c r="K3" s="2" t="s">
        <v>19</v>
      </c>
      <c r="L3" s="2" t="s">
        <v>18</v>
      </c>
      <c r="M3" s="2" t="s">
        <v>19</v>
      </c>
      <c r="N3" s="45"/>
      <c r="O3" s="45"/>
      <c r="P3" s="44"/>
      <c r="Q3" s="44"/>
      <c r="R3" s="46"/>
      <c r="S3" s="47"/>
    </row>
    <row r="4" spans="1:20" s="8" customFormat="1" ht="66" customHeight="1">
      <c r="A4" s="7">
        <v>1</v>
      </c>
      <c r="B4" s="2" t="s">
        <v>79</v>
      </c>
      <c r="C4" s="2" t="s">
        <v>80</v>
      </c>
      <c r="D4" s="2" t="s">
        <v>48</v>
      </c>
      <c r="E4" s="2" t="s">
        <v>38</v>
      </c>
      <c r="F4" s="5" t="s">
        <v>81</v>
      </c>
      <c r="G4" s="2" t="s">
        <v>82</v>
      </c>
      <c r="H4" s="5" t="s">
        <v>63</v>
      </c>
      <c r="I4" s="5" t="s">
        <v>83</v>
      </c>
      <c r="J4" s="2" t="s">
        <v>84</v>
      </c>
      <c r="K4" s="2" t="s">
        <v>85</v>
      </c>
      <c r="L4" s="2"/>
      <c r="M4" s="2"/>
      <c r="N4" s="2" t="s">
        <v>86</v>
      </c>
      <c r="O4" s="2" t="s">
        <v>87</v>
      </c>
      <c r="P4" s="2" t="s">
        <v>32</v>
      </c>
      <c r="Q4" s="2" t="s">
        <v>32</v>
      </c>
      <c r="R4" s="5" t="s">
        <v>88</v>
      </c>
      <c r="S4" s="5" t="s">
        <v>89</v>
      </c>
      <c r="T4" s="8" t="s">
        <v>90</v>
      </c>
    </row>
    <row r="5" spans="1:19" s="8" customFormat="1" ht="66" customHeight="1">
      <c r="A5" s="7">
        <v>2</v>
      </c>
      <c r="B5" s="2"/>
      <c r="C5" s="2"/>
      <c r="D5" s="2"/>
      <c r="E5" s="2"/>
      <c r="F5" s="5"/>
      <c r="G5" s="2"/>
      <c r="H5" s="5"/>
      <c r="I5" s="5"/>
      <c r="J5" s="2"/>
      <c r="K5" s="2"/>
      <c r="L5" s="2"/>
      <c r="M5" s="2"/>
      <c r="N5" s="2"/>
      <c r="O5" s="2"/>
      <c r="P5" s="2"/>
      <c r="Q5" s="2"/>
      <c r="R5" s="5"/>
      <c r="S5" s="5"/>
    </row>
    <row r="6" spans="1:19" s="8" customFormat="1" ht="66" customHeight="1">
      <c r="A6" s="7">
        <v>3</v>
      </c>
      <c r="B6" s="2"/>
      <c r="C6" s="2"/>
      <c r="D6" s="2"/>
      <c r="E6" s="2"/>
      <c r="F6" s="5"/>
      <c r="G6" s="2"/>
      <c r="H6" s="5"/>
      <c r="I6" s="5"/>
      <c r="J6" s="2"/>
      <c r="K6" s="2"/>
      <c r="L6" s="2"/>
      <c r="M6" s="2"/>
      <c r="N6" s="2"/>
      <c r="O6" s="2"/>
      <c r="P6" s="2"/>
      <c r="Q6" s="2"/>
      <c r="R6" s="5"/>
      <c r="S6" s="5"/>
    </row>
    <row r="7" spans="1:19" s="8" customFormat="1" ht="66" customHeight="1">
      <c r="A7" s="7">
        <v>4</v>
      </c>
      <c r="B7" s="2"/>
      <c r="C7" s="2"/>
      <c r="D7" s="2"/>
      <c r="E7" s="2"/>
      <c r="F7" s="5"/>
      <c r="G7" s="2"/>
      <c r="H7" s="5"/>
      <c r="I7" s="5"/>
      <c r="J7" s="2"/>
      <c r="K7" s="2"/>
      <c r="L7" s="2"/>
      <c r="M7" s="2"/>
      <c r="N7" s="2"/>
      <c r="O7" s="2"/>
      <c r="P7" s="12"/>
      <c r="Q7" s="12"/>
      <c r="R7" s="5"/>
      <c r="S7" s="5"/>
    </row>
    <row r="8" s="8" customFormat="1" ht="66" customHeight="1"/>
  </sheetData>
  <sheetProtection/>
  <mergeCells count="18">
    <mergeCell ref="R2:R3"/>
    <mergeCell ref="S2:S3"/>
    <mergeCell ref="H2:H3"/>
    <mergeCell ref="I2:I3"/>
    <mergeCell ref="N2:N3"/>
    <mergeCell ref="O2:O3"/>
    <mergeCell ref="P2:P3"/>
    <mergeCell ref="Q2:Q3"/>
    <mergeCell ref="A1:S1"/>
    <mergeCell ref="J2:K2"/>
    <mergeCell ref="L2:M2"/>
    <mergeCell ref="A2:A3"/>
    <mergeCell ref="B2:B3"/>
    <mergeCell ref="C2:C3"/>
    <mergeCell ref="D2:D3"/>
    <mergeCell ref="E2:E3"/>
    <mergeCell ref="F2:F3"/>
    <mergeCell ref="G2:G3"/>
  </mergeCells>
  <printOptions/>
  <pageMargins left="0.38" right="0.4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8" width="13.25390625" style="34" customWidth="1"/>
    <col min="9" max="9" width="10.00390625" style="0" customWidth="1"/>
    <col min="10" max="10" width="15.50390625" style="0" customWidth="1"/>
  </cols>
  <sheetData>
    <row r="1" spans="1:10" ht="64.5" customHeight="1">
      <c r="A1" s="52" t="s">
        <v>152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s="1" customFormat="1" ht="62.25" customHeight="1">
      <c r="A2" s="16" t="s">
        <v>119</v>
      </c>
      <c r="B2" s="16" t="s">
        <v>120</v>
      </c>
      <c r="C2" s="16" t="s">
        <v>121</v>
      </c>
      <c r="D2" s="30" t="s">
        <v>91</v>
      </c>
      <c r="E2" s="35" t="s">
        <v>127</v>
      </c>
      <c r="F2" s="35" t="s">
        <v>128</v>
      </c>
      <c r="G2" s="35" t="s">
        <v>129</v>
      </c>
      <c r="H2" s="35" t="s">
        <v>130</v>
      </c>
      <c r="I2" s="16" t="s">
        <v>118</v>
      </c>
      <c r="J2" s="16" t="s">
        <v>122</v>
      </c>
    </row>
    <row r="3" spans="1:10" s="1" customFormat="1" ht="41.25" customHeight="1">
      <c r="A3" s="2">
        <v>1</v>
      </c>
      <c r="B3" s="3" t="s">
        <v>96</v>
      </c>
      <c r="C3" s="2">
        <v>20190010108</v>
      </c>
      <c r="D3" s="31">
        <v>74.5</v>
      </c>
      <c r="E3" s="31">
        <f aca="true" t="shared" si="0" ref="E3:E8">D3*0.6</f>
        <v>44.699999999999996</v>
      </c>
      <c r="F3" s="31">
        <v>88.71</v>
      </c>
      <c r="G3" s="31">
        <f>F3*0.4</f>
        <v>35.484</v>
      </c>
      <c r="H3" s="31">
        <f>E3+G3</f>
        <v>80.184</v>
      </c>
      <c r="I3" s="3">
        <v>1</v>
      </c>
      <c r="J3" s="40" t="s">
        <v>143</v>
      </c>
    </row>
    <row r="4" spans="1:10" s="1" customFormat="1" ht="41.25" customHeight="1">
      <c r="A4" s="2">
        <v>2</v>
      </c>
      <c r="B4" s="3" t="s">
        <v>94</v>
      </c>
      <c r="C4" s="2">
        <v>20190010103</v>
      </c>
      <c r="D4" s="31">
        <v>63</v>
      </c>
      <c r="E4" s="31">
        <f t="shared" si="0"/>
        <v>37.8</v>
      </c>
      <c r="F4" s="31">
        <v>91</v>
      </c>
      <c r="G4" s="31">
        <f>F4*0.4</f>
        <v>36.4</v>
      </c>
      <c r="H4" s="31">
        <f>E4+G4</f>
        <v>74.19999999999999</v>
      </c>
      <c r="I4" s="3">
        <v>2</v>
      </c>
      <c r="J4" s="40" t="s">
        <v>143</v>
      </c>
    </row>
    <row r="5" spans="1:10" s="1" customFormat="1" ht="41.25" customHeight="1">
      <c r="A5" s="2">
        <v>3</v>
      </c>
      <c r="B5" s="3" t="s">
        <v>92</v>
      </c>
      <c r="C5" s="2">
        <v>20190010101</v>
      </c>
      <c r="D5" s="31">
        <v>59.5</v>
      </c>
      <c r="E5" s="31">
        <f t="shared" si="0"/>
        <v>35.699999999999996</v>
      </c>
      <c r="F5" s="31">
        <v>95.61</v>
      </c>
      <c r="G5" s="31">
        <f>F5*0.4</f>
        <v>38.244</v>
      </c>
      <c r="H5" s="31">
        <f>E5+G5</f>
        <v>73.94399999999999</v>
      </c>
      <c r="I5" s="3">
        <v>3</v>
      </c>
      <c r="J5" s="40" t="s">
        <v>143</v>
      </c>
    </row>
    <row r="6" spans="1:10" s="1" customFormat="1" ht="41.25" customHeight="1">
      <c r="A6" s="2">
        <v>4</v>
      </c>
      <c r="B6" s="3" t="s">
        <v>93</v>
      </c>
      <c r="C6" s="2">
        <v>20190010102</v>
      </c>
      <c r="D6" s="31">
        <v>56</v>
      </c>
      <c r="E6" s="31">
        <f t="shared" si="0"/>
        <v>33.6</v>
      </c>
      <c r="F6" s="31">
        <v>91.14</v>
      </c>
      <c r="G6" s="31">
        <f>F6*0.4</f>
        <v>36.456</v>
      </c>
      <c r="H6" s="31">
        <f>E6+G6</f>
        <v>70.05600000000001</v>
      </c>
      <c r="I6" s="3">
        <v>4</v>
      </c>
      <c r="J6" s="40" t="s">
        <v>143</v>
      </c>
    </row>
    <row r="7" spans="1:10" s="1" customFormat="1" ht="41.25" customHeight="1" thickBot="1">
      <c r="A7" s="19">
        <v>5</v>
      </c>
      <c r="B7" s="20" t="s">
        <v>95</v>
      </c>
      <c r="C7" s="19">
        <v>20190010105</v>
      </c>
      <c r="D7" s="32">
        <v>57</v>
      </c>
      <c r="E7" s="32">
        <f t="shared" si="0"/>
        <v>34.199999999999996</v>
      </c>
      <c r="F7" s="32">
        <v>86</v>
      </c>
      <c r="G7" s="32">
        <f>F7*0.4</f>
        <v>34.4</v>
      </c>
      <c r="H7" s="32">
        <f>E7+G7</f>
        <v>68.6</v>
      </c>
      <c r="I7" s="20">
        <v>5</v>
      </c>
      <c r="J7" s="41" t="s">
        <v>143</v>
      </c>
    </row>
    <row r="8" spans="1:10" s="1" customFormat="1" ht="41.25" customHeight="1">
      <c r="A8" s="12">
        <v>6</v>
      </c>
      <c r="B8" s="17" t="s">
        <v>97</v>
      </c>
      <c r="C8" s="12">
        <v>20190010109</v>
      </c>
      <c r="D8" s="33">
        <v>57.5</v>
      </c>
      <c r="E8" s="33">
        <f t="shared" si="0"/>
        <v>34.5</v>
      </c>
      <c r="F8" s="42" t="s">
        <v>131</v>
      </c>
      <c r="G8" s="42" t="s">
        <v>131</v>
      </c>
      <c r="H8" s="42">
        <v>34.5</v>
      </c>
      <c r="I8" s="17">
        <v>6</v>
      </c>
      <c r="J8" s="39"/>
    </row>
  </sheetData>
  <sheetProtection/>
  <mergeCells count="1">
    <mergeCell ref="A1:J1"/>
  </mergeCells>
  <printOptions horizontalCentered="1"/>
  <pageMargins left="0.5511811023622047" right="0.4724409448818898" top="1.220472440944882" bottom="0.35433070866141736" header="0.5118110236220472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N3" sqref="N3"/>
    </sheetView>
  </sheetViews>
  <sheetFormatPr defaultColWidth="9.00390625" defaultRowHeight="14.25"/>
  <cols>
    <col min="1" max="1" width="6.625" style="0" customWidth="1"/>
    <col min="2" max="2" width="9.375" style="0" customWidth="1"/>
    <col min="3" max="3" width="12.875" style="0" customWidth="1"/>
    <col min="4" max="9" width="11.375" style="15" customWidth="1"/>
    <col min="10" max="10" width="8.75390625" style="0" customWidth="1"/>
    <col min="11" max="11" width="14.25390625" style="0" customWidth="1"/>
  </cols>
  <sheetData>
    <row r="1" spans="1:11" ht="62.25" customHeight="1">
      <c r="A1" s="49" t="s">
        <v>144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1" customFormat="1" ht="52.5" customHeight="1">
      <c r="A2" s="16" t="s">
        <v>119</v>
      </c>
      <c r="B2" s="16" t="s">
        <v>120</v>
      </c>
      <c r="C2" s="16" t="s">
        <v>121</v>
      </c>
      <c r="D2" s="16" t="s">
        <v>91</v>
      </c>
      <c r="E2" s="35" t="s">
        <v>127</v>
      </c>
      <c r="F2" s="35" t="s">
        <v>128</v>
      </c>
      <c r="G2" s="35" t="s">
        <v>129</v>
      </c>
      <c r="H2" s="35" t="s">
        <v>132</v>
      </c>
      <c r="I2" s="35" t="s">
        <v>130</v>
      </c>
      <c r="J2" s="16" t="s">
        <v>118</v>
      </c>
      <c r="K2" s="16" t="s">
        <v>122</v>
      </c>
    </row>
    <row r="3" spans="1:11" ht="48.75" customHeight="1">
      <c r="A3" s="2">
        <v>1</v>
      </c>
      <c r="B3" s="2" t="s">
        <v>99</v>
      </c>
      <c r="C3" s="2">
        <v>20190020113</v>
      </c>
      <c r="D3" s="14">
        <v>61</v>
      </c>
      <c r="E3" s="14">
        <f>D3*0.6</f>
        <v>36.6</v>
      </c>
      <c r="F3" s="14">
        <v>87.29</v>
      </c>
      <c r="G3" s="14">
        <f>F3*0.4</f>
        <v>34.916000000000004</v>
      </c>
      <c r="H3" s="14">
        <v>2</v>
      </c>
      <c r="I3" s="14">
        <f>E3+G3+H3</f>
        <v>73.516</v>
      </c>
      <c r="J3" s="2">
        <v>1</v>
      </c>
      <c r="K3" s="40" t="s">
        <v>134</v>
      </c>
    </row>
    <row r="4" spans="1:11" ht="48.75" customHeight="1">
      <c r="A4" s="2">
        <v>2</v>
      </c>
      <c r="B4" s="2" t="s">
        <v>98</v>
      </c>
      <c r="C4" s="2">
        <v>20190020112</v>
      </c>
      <c r="D4" s="14">
        <v>54.5</v>
      </c>
      <c r="E4" s="14">
        <f>D4*0.6</f>
        <v>32.699999999999996</v>
      </c>
      <c r="F4" s="14">
        <v>93</v>
      </c>
      <c r="G4" s="14">
        <f>F4*0.4</f>
        <v>37.2</v>
      </c>
      <c r="H4" s="14">
        <v>1</v>
      </c>
      <c r="I4" s="14">
        <f>E4+G4+H4</f>
        <v>70.9</v>
      </c>
      <c r="J4" s="2">
        <v>2</v>
      </c>
      <c r="K4" s="40" t="s">
        <v>134</v>
      </c>
    </row>
    <row r="5" spans="1:11" ht="48.75" customHeight="1" thickBot="1">
      <c r="A5" s="19">
        <v>3</v>
      </c>
      <c r="B5" s="19" t="s">
        <v>100</v>
      </c>
      <c r="C5" s="19">
        <v>20190020114</v>
      </c>
      <c r="D5" s="24">
        <v>54</v>
      </c>
      <c r="E5" s="24">
        <f>D5*0.6</f>
        <v>32.4</v>
      </c>
      <c r="F5" s="24">
        <v>85.5</v>
      </c>
      <c r="G5" s="24">
        <f>F5*0.4</f>
        <v>34.2</v>
      </c>
      <c r="H5" s="24"/>
      <c r="I5" s="24">
        <f>E5+G5+H5</f>
        <v>66.6</v>
      </c>
      <c r="J5" s="19">
        <v>3</v>
      </c>
      <c r="K5" s="41" t="s">
        <v>134</v>
      </c>
    </row>
    <row r="6" spans="1:11" ht="48.75" customHeight="1">
      <c r="A6" s="12">
        <v>4</v>
      </c>
      <c r="B6" s="22" t="s">
        <v>101</v>
      </c>
      <c r="C6" s="12">
        <v>20190020116</v>
      </c>
      <c r="D6" s="23">
        <v>51.5</v>
      </c>
      <c r="E6" s="23">
        <f>D6*0.6</f>
        <v>30.9</v>
      </c>
      <c r="F6" s="23">
        <v>89.21</v>
      </c>
      <c r="G6" s="23">
        <f>F6*0.4</f>
        <v>35.684</v>
      </c>
      <c r="H6" s="23"/>
      <c r="I6" s="23">
        <f>E6+G6+H6</f>
        <v>66.584</v>
      </c>
      <c r="J6" s="12">
        <v>4</v>
      </c>
      <c r="K6" s="39"/>
    </row>
  </sheetData>
  <sheetProtection/>
  <mergeCells count="1">
    <mergeCell ref="A1:K1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C13" sqref="C13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8" width="11.75390625" style="15" customWidth="1"/>
    <col min="9" max="9" width="11.00390625" style="0" customWidth="1"/>
    <col min="10" max="10" width="19.50390625" style="0" customWidth="1"/>
  </cols>
  <sheetData>
    <row r="1" spans="1:10" ht="66.75" customHeight="1">
      <c r="A1" s="50" t="s">
        <v>145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63.75" customHeight="1">
      <c r="A2" s="16" t="s">
        <v>119</v>
      </c>
      <c r="B2" s="16" t="s">
        <v>120</v>
      </c>
      <c r="C2" s="16" t="s">
        <v>121</v>
      </c>
      <c r="D2" s="16" t="s">
        <v>91</v>
      </c>
      <c r="E2" s="35" t="s">
        <v>127</v>
      </c>
      <c r="F2" s="35" t="s">
        <v>128</v>
      </c>
      <c r="G2" s="35" t="s">
        <v>129</v>
      </c>
      <c r="H2" s="35" t="s">
        <v>133</v>
      </c>
      <c r="I2" s="16" t="s">
        <v>118</v>
      </c>
      <c r="J2" s="16" t="s">
        <v>122</v>
      </c>
    </row>
    <row r="3" spans="1:10" ht="57" customHeight="1">
      <c r="A3" s="2">
        <v>1</v>
      </c>
      <c r="B3" s="3" t="s">
        <v>102</v>
      </c>
      <c r="C3" s="2">
        <v>20190030117</v>
      </c>
      <c r="D3" s="13">
        <v>51</v>
      </c>
      <c r="E3" s="13">
        <f>D3*0.6</f>
        <v>30.599999999999998</v>
      </c>
      <c r="F3" s="13">
        <v>95.57</v>
      </c>
      <c r="G3" s="13">
        <f>F3*0.4</f>
        <v>38.228</v>
      </c>
      <c r="H3" s="13">
        <f>E3+G3</f>
        <v>68.828</v>
      </c>
      <c r="I3" s="3">
        <v>1</v>
      </c>
      <c r="J3" s="16" t="s">
        <v>134</v>
      </c>
    </row>
    <row r="4" spans="1:10" ht="57" customHeight="1" thickBot="1">
      <c r="A4" s="19">
        <v>2</v>
      </c>
      <c r="B4" s="20" t="s">
        <v>103</v>
      </c>
      <c r="C4" s="19">
        <v>20190030118</v>
      </c>
      <c r="D4" s="21">
        <v>49.5</v>
      </c>
      <c r="E4" s="21">
        <f>D4*0.6</f>
        <v>29.7</v>
      </c>
      <c r="F4" s="21">
        <v>87</v>
      </c>
      <c r="G4" s="21">
        <f>F4*0.4</f>
        <v>34.800000000000004</v>
      </c>
      <c r="H4" s="21">
        <f>E4+G4</f>
        <v>64.5</v>
      </c>
      <c r="I4" s="20">
        <v>2</v>
      </c>
      <c r="J4" s="26" t="s">
        <v>134</v>
      </c>
    </row>
  </sheetData>
  <sheetProtection/>
  <mergeCells count="1">
    <mergeCell ref="A1:J1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8" width="12.75390625" style="15" customWidth="1"/>
    <col min="9" max="9" width="11.00390625" style="0" customWidth="1"/>
    <col min="10" max="10" width="16.25390625" style="0" customWidth="1"/>
  </cols>
  <sheetData>
    <row r="1" spans="1:10" ht="66" customHeight="1">
      <c r="A1" s="49" t="s">
        <v>146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66" customHeight="1">
      <c r="A2" s="16" t="s">
        <v>119</v>
      </c>
      <c r="B2" s="16" t="s">
        <v>120</v>
      </c>
      <c r="C2" s="16" t="s">
        <v>121</v>
      </c>
      <c r="D2" s="16" t="s">
        <v>91</v>
      </c>
      <c r="E2" s="35" t="s">
        <v>127</v>
      </c>
      <c r="F2" s="35" t="s">
        <v>128</v>
      </c>
      <c r="G2" s="35" t="s">
        <v>129</v>
      </c>
      <c r="H2" s="35" t="s">
        <v>133</v>
      </c>
      <c r="I2" s="16" t="s">
        <v>118</v>
      </c>
      <c r="J2" s="16" t="s">
        <v>122</v>
      </c>
    </row>
    <row r="3" spans="1:10" ht="63" customHeight="1" thickBot="1">
      <c r="A3" s="19">
        <v>1</v>
      </c>
      <c r="B3" s="20" t="s">
        <v>105</v>
      </c>
      <c r="C3" s="19">
        <v>20190040121</v>
      </c>
      <c r="D3" s="21">
        <v>52</v>
      </c>
      <c r="E3" s="38">
        <f>D3*0.6</f>
        <v>31.2</v>
      </c>
      <c r="F3" s="38">
        <v>89.93</v>
      </c>
      <c r="G3" s="38">
        <f>F3*0.4</f>
        <v>35.972</v>
      </c>
      <c r="H3" s="38">
        <f>E3+G3</f>
        <v>67.172</v>
      </c>
      <c r="I3" s="25">
        <v>1</v>
      </c>
      <c r="J3" s="26" t="s">
        <v>136</v>
      </c>
    </row>
    <row r="4" spans="1:10" ht="63" customHeight="1">
      <c r="A4" s="12">
        <v>2</v>
      </c>
      <c r="B4" s="17" t="s">
        <v>104</v>
      </c>
      <c r="C4" s="12">
        <v>20190040120</v>
      </c>
      <c r="D4" s="18">
        <v>51</v>
      </c>
      <c r="E4" s="18">
        <f>D4*0.6</f>
        <v>30.599999999999998</v>
      </c>
      <c r="F4" s="18" t="s">
        <v>135</v>
      </c>
      <c r="G4" s="18" t="s">
        <v>135</v>
      </c>
      <c r="H4" s="18">
        <v>30.6</v>
      </c>
      <c r="I4" s="37">
        <v>2</v>
      </c>
      <c r="J4" s="36"/>
    </row>
  </sheetData>
  <sheetProtection/>
  <mergeCells count="1">
    <mergeCell ref="A1:J1"/>
  </mergeCells>
  <printOptions horizontalCentered="1"/>
  <pageMargins left="0.7086614173228347" right="0.7086614173228347" top="1.338582677165354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3.875" style="0" customWidth="1"/>
    <col min="4" max="8" width="11.875" style="15" customWidth="1"/>
    <col min="9" max="9" width="11.00390625" style="0" customWidth="1"/>
    <col min="10" max="10" width="18.125" style="0" customWidth="1"/>
  </cols>
  <sheetData>
    <row r="1" spans="1:10" ht="61.5" customHeight="1">
      <c r="A1" s="49" t="s">
        <v>147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1" customFormat="1" ht="71.25" customHeight="1">
      <c r="A2" s="16" t="s">
        <v>119</v>
      </c>
      <c r="B2" s="16" t="s">
        <v>120</v>
      </c>
      <c r="C2" s="16" t="s">
        <v>121</v>
      </c>
      <c r="D2" s="16" t="s">
        <v>91</v>
      </c>
      <c r="E2" s="35" t="s">
        <v>127</v>
      </c>
      <c r="F2" s="35" t="s">
        <v>128</v>
      </c>
      <c r="G2" s="35" t="s">
        <v>129</v>
      </c>
      <c r="H2" s="35" t="s">
        <v>133</v>
      </c>
      <c r="I2" s="16" t="s">
        <v>118</v>
      </c>
      <c r="J2" s="16" t="s">
        <v>122</v>
      </c>
    </row>
    <row r="3" spans="1:10" ht="66" customHeight="1">
      <c r="A3" s="2">
        <v>1</v>
      </c>
      <c r="B3" s="3" t="s">
        <v>107</v>
      </c>
      <c r="C3" s="2">
        <v>20190050209</v>
      </c>
      <c r="D3" s="13">
        <v>73.5</v>
      </c>
      <c r="E3" s="13">
        <f>D3*0.6</f>
        <v>44.1</v>
      </c>
      <c r="F3" s="13">
        <v>89.87</v>
      </c>
      <c r="G3" s="13">
        <f>F3*0.4</f>
        <v>35.948</v>
      </c>
      <c r="H3" s="13">
        <f>E3+G3</f>
        <v>80.048</v>
      </c>
      <c r="I3" s="3">
        <v>1</v>
      </c>
      <c r="J3" s="16" t="s">
        <v>134</v>
      </c>
    </row>
    <row r="4" spans="1:10" ht="66" customHeight="1" thickBot="1">
      <c r="A4" s="19">
        <v>2</v>
      </c>
      <c r="B4" s="20" t="s">
        <v>106</v>
      </c>
      <c r="C4" s="19">
        <v>20190050208</v>
      </c>
      <c r="D4" s="21">
        <v>62.5</v>
      </c>
      <c r="E4" s="21">
        <f>D4*0.6</f>
        <v>37.5</v>
      </c>
      <c r="F4" s="21">
        <v>79.71</v>
      </c>
      <c r="G4" s="21">
        <f>F4*0.4</f>
        <v>31.884</v>
      </c>
      <c r="H4" s="21">
        <f>E4+G4</f>
        <v>69.384</v>
      </c>
      <c r="I4" s="20">
        <v>2</v>
      </c>
      <c r="J4" s="26" t="s">
        <v>134</v>
      </c>
    </row>
  </sheetData>
  <sheetProtection/>
  <mergeCells count="1">
    <mergeCell ref="A1:J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8" width="11.625" style="15" customWidth="1"/>
    <col min="9" max="9" width="11.00390625" style="0" customWidth="1"/>
    <col min="10" max="10" width="16.75390625" style="0" customWidth="1"/>
  </cols>
  <sheetData>
    <row r="1" spans="1:10" ht="65.25" customHeight="1">
      <c r="A1" s="50" t="s">
        <v>148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69" customHeight="1">
      <c r="A2" s="16" t="s">
        <v>119</v>
      </c>
      <c r="B2" s="16" t="s">
        <v>120</v>
      </c>
      <c r="C2" s="16" t="s">
        <v>121</v>
      </c>
      <c r="D2" s="16" t="s">
        <v>91</v>
      </c>
      <c r="E2" s="35" t="s">
        <v>127</v>
      </c>
      <c r="F2" s="35" t="s">
        <v>128</v>
      </c>
      <c r="G2" s="35" t="s">
        <v>129</v>
      </c>
      <c r="H2" s="35" t="s">
        <v>133</v>
      </c>
      <c r="I2" s="16" t="s">
        <v>118</v>
      </c>
      <c r="J2" s="16" t="s">
        <v>122</v>
      </c>
    </row>
    <row r="3" spans="1:10" ht="61.5" customHeight="1">
      <c r="A3" s="2">
        <v>1</v>
      </c>
      <c r="B3" s="3" t="s">
        <v>109</v>
      </c>
      <c r="C3" s="2">
        <v>20190060219</v>
      </c>
      <c r="D3" s="13">
        <v>73.5</v>
      </c>
      <c r="E3" s="13">
        <f>D3*0.6</f>
        <v>44.1</v>
      </c>
      <c r="F3" s="13">
        <v>91.43</v>
      </c>
      <c r="G3" s="13">
        <f>F3*0.4</f>
        <v>36.572</v>
      </c>
      <c r="H3" s="13">
        <f>E3+G3</f>
        <v>80.672</v>
      </c>
      <c r="I3" s="3">
        <v>1</v>
      </c>
      <c r="J3" s="16" t="s">
        <v>134</v>
      </c>
    </row>
    <row r="4" spans="1:10" ht="61.5" customHeight="1" thickBot="1">
      <c r="A4" s="19">
        <v>2</v>
      </c>
      <c r="B4" s="20" t="s">
        <v>108</v>
      </c>
      <c r="C4" s="19">
        <v>20190060216</v>
      </c>
      <c r="D4" s="21">
        <v>70.5</v>
      </c>
      <c r="E4" s="21">
        <f>D4*0.6</f>
        <v>42.3</v>
      </c>
      <c r="F4" s="21">
        <v>80.93</v>
      </c>
      <c r="G4" s="21">
        <f>F4*0.4</f>
        <v>32.37200000000001</v>
      </c>
      <c r="H4" s="21">
        <f>E4+G4</f>
        <v>74.672</v>
      </c>
      <c r="I4" s="20">
        <v>2</v>
      </c>
      <c r="J4" s="26" t="s">
        <v>134</v>
      </c>
    </row>
  </sheetData>
  <sheetProtection/>
  <mergeCells count="1">
    <mergeCell ref="A1:J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6.625" style="0" customWidth="1"/>
    <col min="2" max="2" width="10.25390625" style="0" customWidth="1"/>
    <col min="3" max="3" width="15.00390625" style="0" customWidth="1"/>
    <col min="4" max="8" width="12.375" style="15" customWidth="1"/>
    <col min="9" max="9" width="11.00390625" style="0" customWidth="1"/>
    <col min="10" max="10" width="18.125" style="0" customWidth="1"/>
  </cols>
  <sheetData>
    <row r="1" spans="1:10" ht="66" customHeight="1">
      <c r="A1" s="50" t="s">
        <v>149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s="1" customFormat="1" ht="85.5" customHeight="1">
      <c r="A2" s="16" t="s">
        <v>119</v>
      </c>
      <c r="B2" s="16" t="s">
        <v>120</v>
      </c>
      <c r="C2" s="16" t="s">
        <v>121</v>
      </c>
      <c r="D2" s="16" t="s">
        <v>91</v>
      </c>
      <c r="E2" s="35" t="s">
        <v>127</v>
      </c>
      <c r="F2" s="35" t="s">
        <v>128</v>
      </c>
      <c r="G2" s="35" t="s">
        <v>129</v>
      </c>
      <c r="H2" s="35" t="s">
        <v>133</v>
      </c>
      <c r="I2" s="16" t="s">
        <v>118</v>
      </c>
      <c r="J2" s="16" t="s">
        <v>122</v>
      </c>
    </row>
    <row r="3" spans="1:10" ht="78.75" customHeight="1">
      <c r="A3" s="2">
        <v>1</v>
      </c>
      <c r="B3" s="3" t="s">
        <v>110</v>
      </c>
      <c r="C3" s="2">
        <v>20190070311</v>
      </c>
      <c r="D3" s="13">
        <v>56.5</v>
      </c>
      <c r="E3" s="13">
        <f>D3*0.6</f>
        <v>33.9</v>
      </c>
      <c r="F3" s="13">
        <v>91.79</v>
      </c>
      <c r="G3" s="13">
        <f>F3*0.4</f>
        <v>36.716</v>
      </c>
      <c r="H3" s="13">
        <f>E3+G3</f>
        <v>70.616</v>
      </c>
      <c r="I3" s="3">
        <v>1</v>
      </c>
      <c r="J3" s="16" t="s">
        <v>136</v>
      </c>
    </row>
    <row r="4" spans="1:10" ht="78.75" customHeight="1" thickBot="1">
      <c r="A4" s="19">
        <v>2</v>
      </c>
      <c r="B4" s="20" t="s">
        <v>111</v>
      </c>
      <c r="C4" s="19">
        <v>20190070312</v>
      </c>
      <c r="D4" s="21">
        <v>54.5</v>
      </c>
      <c r="E4" s="21">
        <f>D4*0.6</f>
        <v>32.699999999999996</v>
      </c>
      <c r="F4" s="21">
        <v>89.14</v>
      </c>
      <c r="G4" s="21">
        <f>F4*0.4</f>
        <v>35.656</v>
      </c>
      <c r="H4" s="21">
        <f>E4+G4</f>
        <v>68.356</v>
      </c>
      <c r="I4" s="20">
        <v>2</v>
      </c>
      <c r="J4" s="26" t="s">
        <v>136</v>
      </c>
    </row>
  </sheetData>
  <sheetProtection/>
  <mergeCells count="1">
    <mergeCell ref="A1:J1"/>
  </mergeCell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2019-06-30T12:15:07Z</cp:lastPrinted>
  <dcterms:created xsi:type="dcterms:W3CDTF">1996-12-17T01:32:42Z</dcterms:created>
  <dcterms:modified xsi:type="dcterms:W3CDTF">2019-06-30T12:18:24Z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